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300" windowHeight="8835" tabRatio="878" activeTab="1"/>
  </bookViews>
  <sheets>
    <sheet name="Forside" sheetId="1" r:id="rId1"/>
    <sheet name="Krets 1" sheetId="2" r:id="rId2"/>
    <sheet name="Krets 3" sheetId="3" r:id="rId3"/>
    <sheet name="Krets 4" sheetId="4" r:id="rId4"/>
    <sheet name="Krets 6" sheetId="5" r:id="rId5"/>
    <sheet name="Krets 8" sheetId="6" r:id="rId6"/>
    <sheet name="Krets 9" sheetId="7" r:id="rId7"/>
    <sheet name="Krets 10" sheetId="8" r:id="rId8"/>
    <sheet name="Krets 11" sheetId="9" r:id="rId9"/>
    <sheet name="Krets 12" sheetId="10" r:id="rId10"/>
    <sheet name="Krets 13" sheetId="11" r:id="rId11"/>
    <sheet name="Ark1" sheetId="12" r:id="rId12"/>
  </sheets>
  <definedNames>
    <definedName name="_xlnm.Print_Area" localSheetId="8">'Krets 11'!$A$1:$K$27</definedName>
  </definedNames>
  <calcPr fullCalcOnLoad="1"/>
</workbook>
</file>

<file path=xl/comments3.xml><?xml version="1.0" encoding="utf-8"?>
<comments xmlns="http://schemas.openxmlformats.org/spreadsheetml/2006/main">
  <authors>
    <author>Geir Sandberg</author>
  </authors>
  <commentList>
    <comment ref="A124" authorId="0">
      <text>
        <r>
          <rPr>
            <b/>
            <sz val="8"/>
            <rFont val="Tahoma"/>
            <family val="0"/>
          </rPr>
          <t>Geir Sandberg:</t>
        </r>
        <r>
          <rPr>
            <sz val="8"/>
            <rFont val="Tahoma"/>
            <family val="0"/>
          </rPr>
          <t xml:space="preserve">
Post 66 mangler
</t>
        </r>
      </text>
    </comment>
  </commentList>
</comments>
</file>

<file path=xl/comments4.xml><?xml version="1.0" encoding="utf-8"?>
<comments xmlns="http://schemas.openxmlformats.org/spreadsheetml/2006/main">
  <authors>
    <author>Geir Sandberg</author>
  </authors>
  <commentList>
    <comment ref="A82" authorId="0">
      <text>
        <r>
          <rPr>
            <b/>
            <sz val="8"/>
            <rFont val="Tahoma"/>
            <family val="0"/>
          </rPr>
          <t>Geir Sandberg:</t>
        </r>
        <r>
          <rPr>
            <sz val="8"/>
            <rFont val="Tahoma"/>
            <family val="0"/>
          </rPr>
          <t xml:space="preserve">
Post 66 mangler
</t>
        </r>
      </text>
    </comment>
  </commentList>
</comments>
</file>

<file path=xl/comments5.xml><?xml version="1.0" encoding="utf-8"?>
<comments xmlns="http://schemas.openxmlformats.org/spreadsheetml/2006/main">
  <authors>
    <author>Geir Sandberg</author>
  </authors>
  <commentList>
    <comment ref="A117" authorId="0">
      <text>
        <r>
          <rPr>
            <b/>
            <sz val="8"/>
            <rFont val="Tahoma"/>
            <family val="0"/>
          </rPr>
          <t>Geir Sandberg:</t>
        </r>
        <r>
          <rPr>
            <sz val="8"/>
            <rFont val="Tahoma"/>
            <family val="0"/>
          </rPr>
          <t xml:space="preserve">
Post 90 mangler
</t>
        </r>
      </text>
    </comment>
  </commentList>
</comments>
</file>

<file path=xl/comments6.xml><?xml version="1.0" encoding="utf-8"?>
<comments xmlns="http://schemas.openxmlformats.org/spreadsheetml/2006/main">
  <authors>
    <author>Geir Sandberg</author>
  </authors>
  <commentList>
    <comment ref="A62" authorId="0">
      <text>
        <r>
          <rPr>
            <b/>
            <sz val="8"/>
            <rFont val="Tahoma"/>
            <family val="0"/>
          </rPr>
          <t>Geir Sandberg:</t>
        </r>
        <r>
          <rPr>
            <sz val="8"/>
            <rFont val="Tahoma"/>
            <family val="0"/>
          </rPr>
          <t xml:space="preserve">
Post 90 mangler
</t>
        </r>
      </text>
    </comment>
  </commentList>
</comments>
</file>

<file path=xl/sharedStrings.xml><?xml version="1.0" encoding="utf-8"?>
<sst xmlns="http://schemas.openxmlformats.org/spreadsheetml/2006/main" count="3002" uniqueCount="1511">
  <si>
    <t>Ulven,</t>
  </si>
  <si>
    <t>46/2</t>
  </si>
  <si>
    <t>7x10,mp,2</t>
  </si>
  <si>
    <t>Stubne</t>
  </si>
  <si>
    <t>CN 54 1</t>
  </si>
  <si>
    <t>47/2</t>
  </si>
  <si>
    <t>8x10,mp</t>
  </si>
  <si>
    <t>Mod 194,</t>
  </si>
  <si>
    <t>28x10</t>
  </si>
  <si>
    <t>47/1</t>
  </si>
  <si>
    <t>8x15,mg,2</t>
  </si>
  <si>
    <t>Inngangsparti sveitserstil</t>
  </si>
  <si>
    <t>Ruin,tilbygg bryggerhus m/farga glass</t>
  </si>
  <si>
    <t>47/4</t>
  </si>
  <si>
    <t>14+18,1,5et</t>
  </si>
  <si>
    <t>Empire form,</t>
  </si>
  <si>
    <t>40/2</t>
  </si>
  <si>
    <t>10x13,mp</t>
  </si>
  <si>
    <t>Holst</t>
  </si>
  <si>
    <t>40/3</t>
  </si>
  <si>
    <t>Skole</t>
  </si>
  <si>
    <t>8x16,mg,2</t>
  </si>
  <si>
    <t>Basstu</t>
  </si>
  <si>
    <t>Tidl badstu</t>
  </si>
  <si>
    <t>42/1</t>
  </si>
  <si>
    <t>7x10,mp,1</t>
  </si>
  <si>
    <t>54/5</t>
  </si>
  <si>
    <t>Mørtvedt</t>
  </si>
  <si>
    <t>CN 54 4</t>
  </si>
  <si>
    <t>54/2</t>
  </si>
  <si>
    <t>7x4,mp,1</t>
  </si>
  <si>
    <t>Maurtvedt</t>
  </si>
  <si>
    <t>54/6</t>
  </si>
  <si>
    <t>Mod 194</t>
  </si>
  <si>
    <t>6x15,mg</t>
  </si>
  <si>
    <t>Huser</t>
  </si>
  <si>
    <t>44/1</t>
  </si>
  <si>
    <t>8x11,mp,2</t>
  </si>
  <si>
    <t>34x13</t>
  </si>
  <si>
    <t>Panelt tre vegger</t>
  </si>
  <si>
    <t>Størhus/skjul</t>
  </si>
  <si>
    <t>17x6</t>
  </si>
  <si>
    <t>Bråstad</t>
  </si>
  <si>
    <t>45/2</t>
  </si>
  <si>
    <t>Gml drengestue</t>
  </si>
  <si>
    <t>8x9</t>
  </si>
  <si>
    <t>Framskredet forfall</t>
  </si>
  <si>
    <t>45/11</t>
  </si>
  <si>
    <t>54/8</t>
  </si>
  <si>
    <t>45/12</t>
  </si>
  <si>
    <t>5x8,mp,1</t>
  </si>
  <si>
    <t>Gml stue, noe forfall, gjengroing rundt.ak toroms</t>
  </si>
  <si>
    <t>44/3</t>
  </si>
  <si>
    <t>Kårstue</t>
  </si>
  <si>
    <t>11x6,mp,1,5</t>
  </si>
  <si>
    <t>Slåttland</t>
  </si>
  <si>
    <t>CN 54 2</t>
  </si>
  <si>
    <t>54/10</t>
  </si>
  <si>
    <t>Forfall, er satt på betongsøyler</t>
  </si>
  <si>
    <t>Opsal</t>
  </si>
  <si>
    <t>51/1</t>
  </si>
  <si>
    <t>7x12</t>
  </si>
  <si>
    <t>51/37</t>
  </si>
  <si>
    <t>6x8,mp,2</t>
  </si>
  <si>
    <t>Østengen</t>
  </si>
  <si>
    <t>57/5</t>
  </si>
  <si>
    <t>10x8,</t>
  </si>
  <si>
    <t>Slåttland,øvre</t>
  </si>
  <si>
    <t>54/7</t>
  </si>
  <si>
    <t>Opprinnelig husmpl</t>
  </si>
  <si>
    <t>Koperud</t>
  </si>
  <si>
    <t>51/6</t>
  </si>
  <si>
    <t>6x11,mp,2</t>
  </si>
  <si>
    <t>Flistak,forfall</t>
  </si>
  <si>
    <t>Ulsrud</t>
  </si>
  <si>
    <t>37/1</t>
  </si>
  <si>
    <t>Raastad</t>
  </si>
  <si>
    <t>38/11</t>
  </si>
  <si>
    <t>30x9</t>
  </si>
  <si>
    <t>Råstad,</t>
  </si>
  <si>
    <t>38/2</t>
  </si>
  <si>
    <t>8x12,mp,2</t>
  </si>
  <si>
    <t>1800?</t>
  </si>
  <si>
    <t>6x8,mp</t>
  </si>
  <si>
    <t>er flyttet</t>
  </si>
  <si>
    <t>Råstad</t>
  </si>
  <si>
    <t>39/1</t>
  </si>
  <si>
    <t>24x10</t>
  </si>
  <si>
    <t>52/3</t>
  </si>
  <si>
    <t>5x8,mp,1,5</t>
  </si>
  <si>
    <t>Skjerva</t>
  </si>
  <si>
    <t>52/2</t>
  </si>
  <si>
    <t>50/1</t>
  </si>
  <si>
    <t>12x8,mp,2</t>
  </si>
  <si>
    <t>Mod 193/4</t>
  </si>
  <si>
    <t>24x9</t>
  </si>
  <si>
    <t>Lia,midtre</t>
  </si>
  <si>
    <t>50/3</t>
  </si>
  <si>
    <t>Sveitserstil,</t>
  </si>
  <si>
    <t>Lien,øvre</t>
  </si>
  <si>
    <t>50/2</t>
  </si>
  <si>
    <t>12x10,mp,2</t>
  </si>
  <si>
    <t>Morstrand</t>
  </si>
  <si>
    <t>CO 54 3</t>
  </si>
  <si>
    <t>47/3</t>
  </si>
  <si>
    <t>Seterbygning</t>
  </si>
  <si>
    <t>Setermiljø</t>
  </si>
  <si>
    <t>Solie</t>
  </si>
  <si>
    <t>6x8,1,5</t>
  </si>
  <si>
    <t>Knarud</t>
  </si>
  <si>
    <t>47/34</t>
  </si>
  <si>
    <t>Hytte</t>
  </si>
  <si>
    <t>11x7,mp1,5</t>
  </si>
  <si>
    <t>Morka</t>
  </si>
  <si>
    <t>49/2</t>
  </si>
  <si>
    <t>8x7,mp,2</t>
  </si>
  <si>
    <t>Av de eldste i n.Oppdalen?</t>
  </si>
  <si>
    <t>47/5</t>
  </si>
  <si>
    <t>14x9,mg,2</t>
  </si>
  <si>
    <t>Bilitt</t>
  </si>
  <si>
    <t>CN 53 2</t>
  </si>
  <si>
    <t>66/3</t>
  </si>
  <si>
    <t>14x7,mg,1,5</t>
  </si>
  <si>
    <t>Modernisert 1980, H-vindu</t>
  </si>
  <si>
    <t>Stålitt</t>
  </si>
  <si>
    <t>66/26</t>
  </si>
  <si>
    <t>9x7,mp,1,5</t>
  </si>
  <si>
    <t>Stålitt, øvre</t>
  </si>
  <si>
    <t>66/4</t>
  </si>
  <si>
    <t>16x7,mg,2</t>
  </si>
  <si>
    <t>66/13</t>
  </si>
  <si>
    <t>12x6,mg,2,5</t>
  </si>
  <si>
    <t>Lybekk</t>
  </si>
  <si>
    <t>Jenserud</t>
  </si>
  <si>
    <t>66/15</t>
  </si>
  <si>
    <t>Gml.stua</t>
  </si>
  <si>
    <t>7x6,1,5et</t>
  </si>
  <si>
    <t>Modernisert</t>
  </si>
  <si>
    <t>Bilitt øvre</t>
  </si>
  <si>
    <t>66/14</t>
  </si>
  <si>
    <t>19x8</t>
  </si>
  <si>
    <t>Framskredet forfall,revet?</t>
  </si>
  <si>
    <t>66/23</t>
  </si>
  <si>
    <t>10x5,mp,</t>
  </si>
  <si>
    <t>Milsten</t>
  </si>
  <si>
    <t>67/?</t>
  </si>
  <si>
    <t>Av de første bosetn. På Grua, ruin</t>
  </si>
  <si>
    <t>Woldstad</t>
  </si>
  <si>
    <t>67/11</t>
  </si>
  <si>
    <t>Tuft etter låve</t>
  </si>
  <si>
    <t>Revet 1907</t>
  </si>
  <si>
    <t>67/1</t>
  </si>
  <si>
    <t>Ruin våningshus</t>
  </si>
  <si>
    <t>Fra de første bosetn. På Grua</t>
  </si>
  <si>
    <t>Aspelund</t>
  </si>
  <si>
    <t>67/91</t>
  </si>
  <si>
    <t>CN 53 3</t>
  </si>
  <si>
    <t>Mur/ruin</t>
  </si>
  <si>
    <t>9x10,mp,1</t>
  </si>
  <si>
    <t>172?</t>
  </si>
  <si>
    <t>Sørås</t>
  </si>
  <si>
    <t>CN 53 4</t>
  </si>
  <si>
    <t>69/5</t>
  </si>
  <si>
    <t>Gang i 1950</t>
  </si>
  <si>
    <t>68/2</t>
  </si>
  <si>
    <t>14x7,mg,2</t>
  </si>
  <si>
    <t>68/1</t>
  </si>
  <si>
    <t>25x11</t>
  </si>
  <si>
    <t>12x9,</t>
  </si>
  <si>
    <t>Randen</t>
  </si>
  <si>
    <t>68/3</t>
  </si>
  <si>
    <t>8x6,mp</t>
  </si>
  <si>
    <t>Myra</t>
  </si>
  <si>
    <t>67/2</t>
  </si>
  <si>
    <t>14x5,</t>
  </si>
  <si>
    <t>CN53 4</t>
  </si>
  <si>
    <t>67/5</t>
  </si>
  <si>
    <t>22x10</t>
  </si>
  <si>
    <t>Tømre fjøs m/steinmur</t>
  </si>
  <si>
    <t>Tangen</t>
  </si>
  <si>
    <t>Bolighus</t>
  </si>
  <si>
    <t>9x5,mp,2</t>
  </si>
  <si>
    <t>89/1</t>
  </si>
  <si>
    <t>10x9,mp,2</t>
  </si>
  <si>
    <t>Tuft/smie</t>
  </si>
  <si>
    <t>Tuft, badstu</t>
  </si>
  <si>
    <t>Sterkt forfall</t>
  </si>
  <si>
    <t>Larmerud</t>
  </si>
  <si>
    <t>90/1</t>
  </si>
  <si>
    <t>90/2</t>
  </si>
  <si>
    <t>Utkraga 2 etg.</t>
  </si>
  <si>
    <t>Mutta</t>
  </si>
  <si>
    <t>67/3</t>
  </si>
  <si>
    <t>Ruin,Husm.stue</t>
  </si>
  <si>
    <t>Øvre Godli</t>
  </si>
  <si>
    <t>89/2</t>
  </si>
  <si>
    <t>9x6,mp</t>
  </si>
  <si>
    <t>Harestuen</t>
  </si>
  <si>
    <t>CN 52 4</t>
  </si>
  <si>
    <t>79/1</t>
  </si>
  <si>
    <t>11x9,mp,2</t>
  </si>
  <si>
    <t>Tilbygg modernisert</t>
  </si>
  <si>
    <t>Kårbygn.</t>
  </si>
  <si>
    <t>11x8,mp,2</t>
  </si>
  <si>
    <t>Størhus,</t>
  </si>
  <si>
    <t>Revet 193</t>
  </si>
  <si>
    <t>Fjøs ruin</t>
  </si>
  <si>
    <t>7x5,mp,1</t>
  </si>
  <si>
    <t>79/4</t>
  </si>
  <si>
    <t xml:space="preserve"> Skolehus</t>
  </si>
  <si>
    <t>14x7,mp,2</t>
  </si>
  <si>
    <t>115/8</t>
  </si>
  <si>
    <t>Panelt tømre</t>
  </si>
  <si>
    <t>Søvold</t>
  </si>
  <si>
    <t>115/14</t>
  </si>
  <si>
    <t>10x7,mp,2</t>
  </si>
  <si>
    <t>79/16</t>
  </si>
  <si>
    <t>15x6, 2et</t>
  </si>
  <si>
    <t>Moe</t>
  </si>
  <si>
    <t>79/5</t>
  </si>
  <si>
    <t>10x6,mp,1</t>
  </si>
  <si>
    <t>Frogner</t>
  </si>
  <si>
    <t>79/6</t>
  </si>
  <si>
    <t>Gårdsmiljø</t>
  </si>
  <si>
    <t>8x7,mp,1,5</t>
  </si>
  <si>
    <t>17x7,mg,2</t>
  </si>
  <si>
    <t>9x5,mp,1,5</t>
  </si>
  <si>
    <t>Gårdstun</t>
  </si>
  <si>
    <t>Sørli</t>
  </si>
  <si>
    <t>115/</t>
  </si>
  <si>
    <t>14x8,mg,2</t>
  </si>
  <si>
    <t>Jonsrud</t>
  </si>
  <si>
    <t>8x7,mp,1</t>
  </si>
  <si>
    <t>CN 50 1</t>
  </si>
  <si>
    <t>21x6,1et</t>
  </si>
  <si>
    <t>gjengroing</t>
  </si>
  <si>
    <t>CM 51 4</t>
  </si>
  <si>
    <t>111/1</t>
  </si>
  <si>
    <t>Gammelstua</t>
  </si>
  <si>
    <t>19x6, 1et</t>
  </si>
  <si>
    <t>14x8,mp,1,5</t>
  </si>
  <si>
    <t>12x9,mg</t>
  </si>
  <si>
    <t>Rydda ca 1800</t>
  </si>
  <si>
    <t>CM 51 2</t>
  </si>
  <si>
    <t>9x9,mp,1,5</t>
  </si>
  <si>
    <t>CN 51 1</t>
  </si>
  <si>
    <t>Gjerdingen gård</t>
  </si>
  <si>
    <t>110/2</t>
  </si>
  <si>
    <t>11x8,mp,1</t>
  </si>
  <si>
    <t>CM 52 4</t>
  </si>
  <si>
    <t>Nyseter</t>
  </si>
  <si>
    <t>Ikke sefrak-reg,gml stue i gjengro. Landskap,er befart</t>
  </si>
  <si>
    <t>Sandungen/</t>
  </si>
  <si>
    <t>Ligger ikke i lunner,men er befart, gml markaplass som er bebodd</t>
  </si>
  <si>
    <t>Svesvolden</t>
  </si>
  <si>
    <t>CM 53 4</t>
  </si>
  <si>
    <t>9x6,mp,1</t>
  </si>
  <si>
    <t>Tidl Husmpl</t>
  </si>
  <si>
    <t>Svesvika</t>
  </si>
  <si>
    <t>Tidl Husmstue</t>
  </si>
  <si>
    <t>Fagerli</t>
  </si>
  <si>
    <t>Volla</t>
  </si>
  <si>
    <t>Ds/forfaller</t>
  </si>
  <si>
    <t>Vedbod</t>
  </si>
  <si>
    <t>Kongell</t>
  </si>
  <si>
    <t>CN 53 1</t>
  </si>
  <si>
    <t>93/3</t>
  </si>
  <si>
    <t>8x5,mp,1,5</t>
  </si>
  <si>
    <t>Frågått</t>
  </si>
  <si>
    <t>92/6</t>
  </si>
  <si>
    <t>Til/ombygg</t>
  </si>
  <si>
    <t>Nordli</t>
  </si>
  <si>
    <t>94/5</t>
  </si>
  <si>
    <t>11x9,</t>
  </si>
  <si>
    <t>Til/ombygg 190</t>
  </si>
  <si>
    <t>Bratholdt</t>
  </si>
  <si>
    <t>109/4</t>
  </si>
  <si>
    <t>Putthaug</t>
  </si>
  <si>
    <t>109/8</t>
  </si>
  <si>
    <t>108/3</t>
  </si>
  <si>
    <t>ds. ruin</t>
  </si>
  <si>
    <t>108/6</t>
  </si>
  <si>
    <t>12x10,mp,1,5</t>
  </si>
  <si>
    <t>Tilbygg</t>
  </si>
  <si>
    <t>108/5</t>
  </si>
  <si>
    <t>12x7,mp,1</t>
  </si>
  <si>
    <t>Modernisert 190</t>
  </si>
  <si>
    <t>Bratlia</t>
  </si>
  <si>
    <t>28/16</t>
  </si>
  <si>
    <t>Våningshus/</t>
  </si>
  <si>
    <t>23/?</t>
  </si>
  <si>
    <t>Koie/badstu</t>
  </si>
  <si>
    <t>Mylsbråten</t>
  </si>
  <si>
    <t>23/79</t>
  </si>
  <si>
    <t>9x8,mp,2</t>
  </si>
  <si>
    <t>Beltern</t>
  </si>
  <si>
    <t>Seterhus/tuft</t>
  </si>
  <si>
    <t>Ruin. Åpent seterland-skap</t>
  </si>
  <si>
    <t>Seterløe/tuft</t>
  </si>
  <si>
    <t>Skaug</t>
  </si>
  <si>
    <t>Viggerhaug</t>
  </si>
  <si>
    <t>23/17</t>
  </si>
  <si>
    <t>Hytte/smie</t>
  </si>
  <si>
    <t>Tidl Husmpl?</t>
  </si>
  <si>
    <t>11x9,1,et</t>
  </si>
  <si>
    <t>Ombygg 193</t>
  </si>
  <si>
    <t>Holmen</t>
  </si>
  <si>
    <t>101/13</t>
  </si>
  <si>
    <t>Karlstad</t>
  </si>
  <si>
    <t>CM 53 2</t>
  </si>
  <si>
    <t>Stall/tuft</t>
  </si>
  <si>
    <t>Panka</t>
  </si>
  <si>
    <t>101/11</t>
  </si>
  <si>
    <t>15x6,mp,2</t>
  </si>
  <si>
    <t>Badstue</t>
  </si>
  <si>
    <t>27x12</t>
  </si>
  <si>
    <t>Hammer</t>
  </si>
  <si>
    <t>94/11</t>
  </si>
  <si>
    <t>Hytte/husm-stue</t>
  </si>
  <si>
    <t>9x6, 1et</t>
  </si>
  <si>
    <t>Jonstua</t>
  </si>
  <si>
    <t>101/15</t>
  </si>
  <si>
    <t>9x11,mp,1,5</t>
  </si>
  <si>
    <t>Fellop</t>
  </si>
  <si>
    <t>94/1</t>
  </si>
  <si>
    <t>Løvsgård</t>
  </si>
  <si>
    <t>93/2</t>
  </si>
  <si>
    <t>9x6, 1,5et</t>
  </si>
  <si>
    <t>Stall/hytte</t>
  </si>
  <si>
    <t>Granum</t>
  </si>
  <si>
    <t>92/13</t>
  </si>
  <si>
    <t>92/1</t>
  </si>
  <si>
    <t>8x8,mp,1,5</t>
  </si>
  <si>
    <t>Panka, nordre</t>
  </si>
  <si>
    <t>Tidl hovedhus på Panka gård</t>
  </si>
  <si>
    <t>Uthus</t>
  </si>
  <si>
    <t>Ds,kan ha vært basstu?</t>
  </si>
  <si>
    <t>Ikke sefrak-reg,fraflytta 192,ligger v karlstjern</t>
  </si>
  <si>
    <t>Skaugerud</t>
  </si>
  <si>
    <t>Ikke sefrak-reg,bureisingsbruk fra 1936,utskilt fra 23/3</t>
  </si>
  <si>
    <t>112/2</t>
  </si>
  <si>
    <t>19x8,mg,2</t>
  </si>
  <si>
    <t>Modern 193</t>
  </si>
  <si>
    <t>11x10,mp1,5</t>
  </si>
  <si>
    <t>Ombygg 193,</t>
  </si>
  <si>
    <t>Inneholder gårds-museum</t>
  </si>
  <si>
    <t>42x9</t>
  </si>
  <si>
    <t>Holt/Lunner</t>
  </si>
  <si>
    <t>112/1</t>
  </si>
  <si>
    <t>17x8,mg,2</t>
  </si>
  <si>
    <t>106/2</t>
  </si>
  <si>
    <t>12x6,mp,1</t>
  </si>
  <si>
    <t>Setertun</t>
  </si>
  <si>
    <t>10x7,mp,1</t>
  </si>
  <si>
    <t>Låve/seter</t>
  </si>
  <si>
    <t>Skåle</t>
  </si>
  <si>
    <t>Håvelsrud</t>
  </si>
  <si>
    <t>105/1</t>
  </si>
  <si>
    <t>Modern 192/3/4</t>
  </si>
  <si>
    <t>Smie/tuft</t>
  </si>
  <si>
    <t>105/2</t>
  </si>
  <si>
    <t>Lindstad</t>
  </si>
  <si>
    <t>107/1</t>
  </si>
  <si>
    <t>14x6,mg,2</t>
  </si>
  <si>
    <t>105/3</t>
  </si>
  <si>
    <t>Stor ask ved stabbur</t>
  </si>
  <si>
    <t>99/1</t>
  </si>
  <si>
    <t>12x7, 2et</t>
  </si>
  <si>
    <t>Kjørven seter</t>
  </si>
  <si>
    <t>99/2</t>
  </si>
  <si>
    <t>Bjøralt</t>
  </si>
  <si>
    <t>Tilbygg 191</t>
  </si>
  <si>
    <t>94/2</t>
  </si>
  <si>
    <t>8x5,mp, 1et</t>
  </si>
  <si>
    <t>Verksted</t>
  </si>
  <si>
    <t>Kalvsjø</t>
  </si>
  <si>
    <t>97/4</t>
  </si>
  <si>
    <t>19x9,mg,2</t>
  </si>
  <si>
    <t>Skåle 190</t>
  </si>
  <si>
    <t>Hallum</t>
  </si>
  <si>
    <t>113/1</t>
  </si>
  <si>
    <t>15x7,mg,2</t>
  </si>
  <si>
    <t>Tak-194</t>
  </si>
  <si>
    <t>113/2</t>
  </si>
  <si>
    <t>11x6.mp,2</t>
  </si>
  <si>
    <t>22x9</t>
  </si>
  <si>
    <t>Forfall,revet?</t>
  </si>
  <si>
    <t>113/3</t>
  </si>
  <si>
    <t>Tidl husmpl, mod 193</t>
  </si>
  <si>
    <t>95/1</t>
  </si>
  <si>
    <t>Potetkjeller/</t>
  </si>
  <si>
    <t>Vognskjul</t>
  </si>
  <si>
    <t>114/6</t>
  </si>
  <si>
    <t>12x8,mp,1,5</t>
  </si>
  <si>
    <t>114/2</t>
  </si>
  <si>
    <t>Skøien</t>
  </si>
  <si>
    <t>102/3</t>
  </si>
  <si>
    <t>12x7,mg,2</t>
  </si>
  <si>
    <t>Marka</t>
  </si>
  <si>
    <t>101/7</t>
  </si>
  <si>
    <t>16x7</t>
  </si>
  <si>
    <t>tidl husmpl,flere tilbygg</t>
  </si>
  <si>
    <t>101/?</t>
  </si>
  <si>
    <t>Askildsrud</t>
  </si>
  <si>
    <t>103/2</t>
  </si>
  <si>
    <t>Panelt, eldst i bygda?</t>
  </si>
  <si>
    <t>Husmstue/tuft</t>
  </si>
  <si>
    <t>Skøyen</t>
  </si>
  <si>
    <t>102/5</t>
  </si>
  <si>
    <t>15x10,mg,2</t>
  </si>
  <si>
    <t>97/11</t>
  </si>
  <si>
    <t>Til/ombygg 191</t>
  </si>
  <si>
    <t>102/2</t>
  </si>
  <si>
    <t>11x11,2</t>
  </si>
  <si>
    <t>98/1</t>
  </si>
  <si>
    <t>13x7,mg,2</t>
  </si>
  <si>
    <t>Sveitserstil,men vindusutsk</t>
  </si>
  <si>
    <t>Solerud</t>
  </si>
  <si>
    <t>98/?</t>
  </si>
  <si>
    <t>8x8,mp,2</t>
  </si>
  <si>
    <t>husmpl u. Kjørven</t>
  </si>
  <si>
    <t>Hygga</t>
  </si>
  <si>
    <t>101/25</t>
  </si>
  <si>
    <t>Flyttet 191</t>
  </si>
  <si>
    <t>101/1</t>
  </si>
  <si>
    <t>18x7,mg,2</t>
  </si>
  <si>
    <t>Tilbygd skjul 194</t>
  </si>
  <si>
    <t>Bekkeli</t>
  </si>
  <si>
    <t>97/12</t>
  </si>
  <si>
    <t>Ødegard</t>
  </si>
  <si>
    <t>101/27</t>
  </si>
  <si>
    <t>Hytte/husm-</t>
  </si>
  <si>
    <t>Bjørklund</t>
  </si>
  <si>
    <t>113/8</t>
  </si>
  <si>
    <t>Flytt fra Lindstad</t>
  </si>
  <si>
    <t>Ask</t>
  </si>
  <si>
    <t>8x9,mp,1,5</t>
  </si>
  <si>
    <t>Utkraga 2.et</t>
  </si>
  <si>
    <t>Høgtun</t>
  </si>
  <si>
    <t>108/16</t>
  </si>
  <si>
    <t>27x10,2</t>
  </si>
  <si>
    <t>Til/ombygginger</t>
  </si>
  <si>
    <t>Sauefjøs</t>
  </si>
  <si>
    <t>104/5</t>
  </si>
  <si>
    <t>12x9,mp,1,5</t>
  </si>
  <si>
    <t>Lia</t>
  </si>
  <si>
    <t>108/2</t>
  </si>
  <si>
    <t>Dælen</t>
  </si>
  <si>
    <t>Skogskoje</t>
  </si>
  <si>
    <t>4x4, 1et</t>
  </si>
  <si>
    <t>Kråkerud</t>
  </si>
  <si>
    <t>108/1</t>
  </si>
  <si>
    <t>Nes</t>
  </si>
  <si>
    <t>104/13</t>
  </si>
  <si>
    <t>13x8,mp,2</t>
  </si>
  <si>
    <t>Låve/ruin</t>
  </si>
  <si>
    <t>101/5</t>
  </si>
  <si>
    <t>10x8,mp,1,5</t>
  </si>
  <si>
    <t>Eldste del,mod 194</t>
  </si>
  <si>
    <t>Wang</t>
  </si>
  <si>
    <t>104/6</t>
  </si>
  <si>
    <t>Myrastua</t>
  </si>
  <si>
    <t>Ruud</t>
  </si>
  <si>
    <t>96/1</t>
  </si>
  <si>
    <t>94/?</t>
  </si>
  <si>
    <t>Smie/ruin</t>
  </si>
  <si>
    <t>Forfall,vindusutsk 193</t>
  </si>
  <si>
    <t>94/3</t>
  </si>
  <si>
    <t>14x8</t>
  </si>
  <si>
    <t>97/7</t>
  </si>
  <si>
    <t>15x8,mg,2</t>
  </si>
  <si>
    <t>Bjørndalen</t>
  </si>
  <si>
    <t>Rest 194</t>
  </si>
  <si>
    <t>94/9</t>
  </si>
  <si>
    <t>Mod 190</t>
  </si>
  <si>
    <t>31x8</t>
  </si>
  <si>
    <t>SEFRAK- Grovevaluering</t>
  </si>
  <si>
    <t>Kommunenr:</t>
  </si>
  <si>
    <t>Dato</t>
  </si>
  <si>
    <t>Navn</t>
  </si>
  <si>
    <t>Objekt</t>
  </si>
  <si>
    <t>Alder</t>
  </si>
  <si>
    <t>Hus</t>
  </si>
  <si>
    <t>L.Nr</t>
  </si>
  <si>
    <t xml:space="preserve">Økon </t>
  </si>
  <si>
    <t>Kartverk</t>
  </si>
  <si>
    <t>Planform</t>
  </si>
  <si>
    <t>Etasje</t>
  </si>
  <si>
    <t>Ruin</t>
  </si>
  <si>
    <t>Revet</t>
  </si>
  <si>
    <t xml:space="preserve"> Kat</t>
  </si>
  <si>
    <t>Registreringskrets:010</t>
  </si>
  <si>
    <t>Evaluert:DL</t>
  </si>
  <si>
    <t>Vernverdi</t>
  </si>
  <si>
    <t>Gnr</t>
  </si>
  <si>
    <t>Br.nr</t>
  </si>
  <si>
    <t>SEFRAK</t>
  </si>
  <si>
    <t>Krets 1</t>
  </si>
  <si>
    <t>Krets 3</t>
  </si>
  <si>
    <t>Krets 4</t>
  </si>
  <si>
    <t>Krets 6</t>
  </si>
  <si>
    <t>Krets 8</t>
  </si>
  <si>
    <t>Krets 9</t>
  </si>
  <si>
    <t>Krets 10</t>
  </si>
  <si>
    <t>Krets 11</t>
  </si>
  <si>
    <t>Krets 12</t>
  </si>
  <si>
    <t>Krets 13</t>
  </si>
  <si>
    <t>stabbur</t>
  </si>
  <si>
    <t>8x7</t>
  </si>
  <si>
    <t>våningshus</t>
  </si>
  <si>
    <t>smie</t>
  </si>
  <si>
    <t>7x5</t>
  </si>
  <si>
    <t>6x5</t>
  </si>
  <si>
    <t>tuft</t>
  </si>
  <si>
    <t>7x7</t>
  </si>
  <si>
    <t>8x6</t>
  </si>
  <si>
    <t>stue</t>
  </si>
  <si>
    <t>4x4</t>
  </si>
  <si>
    <t>9x6</t>
  </si>
  <si>
    <t>7x6</t>
  </si>
  <si>
    <t>5x4</t>
  </si>
  <si>
    <t>6x4</t>
  </si>
  <si>
    <t>6x6</t>
  </si>
  <si>
    <t>ruin</t>
  </si>
  <si>
    <t>8x5</t>
  </si>
  <si>
    <t>15x6</t>
  </si>
  <si>
    <t>10x8</t>
  </si>
  <si>
    <t>39x13</t>
  </si>
  <si>
    <t>10x6</t>
  </si>
  <si>
    <t>9x5</t>
  </si>
  <si>
    <t>8x8</t>
  </si>
  <si>
    <t>10x5</t>
  </si>
  <si>
    <t>28x9</t>
  </si>
  <si>
    <t>CM 53 1</t>
  </si>
  <si>
    <t>9x9</t>
  </si>
  <si>
    <t>13x6</t>
  </si>
  <si>
    <t>9x7</t>
  </si>
  <si>
    <t>CM 54 3</t>
  </si>
  <si>
    <t>Bråten</t>
  </si>
  <si>
    <t>4x3</t>
  </si>
  <si>
    <t>Lien</t>
  </si>
  <si>
    <t>9x8</t>
  </si>
  <si>
    <t>Grønvold</t>
  </si>
  <si>
    <t>11x5</t>
  </si>
  <si>
    <t>19x10</t>
  </si>
  <si>
    <t>16x10</t>
  </si>
  <si>
    <t>Bjerkås</t>
  </si>
  <si>
    <t>7x4</t>
  </si>
  <si>
    <t>13x7</t>
  </si>
  <si>
    <t>23x9</t>
  </si>
  <si>
    <t>15x7</t>
  </si>
  <si>
    <t>6x3</t>
  </si>
  <si>
    <t>5x3</t>
  </si>
  <si>
    <t>10x7</t>
  </si>
  <si>
    <t>14x6</t>
  </si>
  <si>
    <t>5x5</t>
  </si>
  <si>
    <t>Bjerke</t>
  </si>
  <si>
    <t>18x8</t>
  </si>
  <si>
    <t>Lund</t>
  </si>
  <si>
    <t>20x6</t>
  </si>
  <si>
    <t>11x10</t>
  </si>
  <si>
    <t>12x8</t>
  </si>
  <si>
    <t>12x6</t>
  </si>
  <si>
    <t>14x9</t>
  </si>
  <si>
    <t>15x8</t>
  </si>
  <si>
    <t>13x9</t>
  </si>
  <si>
    <t>Nerby</t>
  </si>
  <si>
    <t>ombygd 192</t>
  </si>
  <si>
    <t>9x7,mp,2et</t>
  </si>
  <si>
    <t>Solli</t>
  </si>
  <si>
    <t>Ringen</t>
  </si>
  <si>
    <t>12x7</t>
  </si>
  <si>
    <t>34x8</t>
  </si>
  <si>
    <t>?</t>
  </si>
  <si>
    <t>20x11</t>
  </si>
  <si>
    <t>12x7,mp, 2et</t>
  </si>
  <si>
    <t>Våningshus</t>
  </si>
  <si>
    <t>C</t>
  </si>
  <si>
    <t xml:space="preserve"> </t>
  </si>
  <si>
    <t>Forfall</t>
  </si>
  <si>
    <t>Størhus</t>
  </si>
  <si>
    <t>6x7</t>
  </si>
  <si>
    <t>Smie</t>
  </si>
  <si>
    <t>Panelt</t>
  </si>
  <si>
    <t>Husmpl</t>
  </si>
  <si>
    <t>9x6,mp,1,5</t>
  </si>
  <si>
    <t>Tidl husmpl</t>
  </si>
  <si>
    <t>Stabbur</t>
  </si>
  <si>
    <t>4x5</t>
  </si>
  <si>
    <t>CM 54 1</t>
  </si>
  <si>
    <t>Bryggerhus</t>
  </si>
  <si>
    <t>170?</t>
  </si>
  <si>
    <t>Driftsbygn</t>
  </si>
  <si>
    <t>30x11</t>
  </si>
  <si>
    <t>Låve</t>
  </si>
  <si>
    <t>6x8</t>
  </si>
  <si>
    <t>Ombygd 194</t>
  </si>
  <si>
    <t>Tilbygg 193</t>
  </si>
  <si>
    <t>Ombygd 190</t>
  </si>
  <si>
    <t>Skjul</t>
  </si>
  <si>
    <t>5x10</t>
  </si>
  <si>
    <t>5x6</t>
  </si>
  <si>
    <t>6x9</t>
  </si>
  <si>
    <t>5x8</t>
  </si>
  <si>
    <t>Ulven</t>
  </si>
  <si>
    <t>Ombygd</t>
  </si>
  <si>
    <t>7x8</t>
  </si>
  <si>
    <t>32x12</t>
  </si>
  <si>
    <t>Ombygd 193</t>
  </si>
  <si>
    <t>5x9</t>
  </si>
  <si>
    <t>7x8,mp,1</t>
  </si>
  <si>
    <t>Tilbygg 192</t>
  </si>
  <si>
    <t>Løken</t>
  </si>
  <si>
    <t>8x10</t>
  </si>
  <si>
    <t>Tuft</t>
  </si>
  <si>
    <t>revet</t>
  </si>
  <si>
    <t>5x7,mp,1</t>
  </si>
  <si>
    <t>Med klokketårn</t>
  </si>
  <si>
    <t>Heier</t>
  </si>
  <si>
    <t>22x7</t>
  </si>
  <si>
    <t>8x11</t>
  </si>
  <si>
    <t>Stue</t>
  </si>
  <si>
    <t>Tilbygg 190</t>
  </si>
  <si>
    <t>8x6,mp,1,5</t>
  </si>
  <si>
    <t>Bolig</t>
  </si>
  <si>
    <t>Lunder</t>
  </si>
  <si>
    <t>CM 54 2</t>
  </si>
  <si>
    <t>10x12,mp,2</t>
  </si>
  <si>
    <t>Lunner</t>
  </si>
  <si>
    <t>7x19,mg,2</t>
  </si>
  <si>
    <t>Kårbygning</t>
  </si>
  <si>
    <t>7x9,mp,2</t>
  </si>
  <si>
    <t>1770, panelt 2 sider,helt gårdsmiljø</t>
  </si>
  <si>
    <t>Skjul/størhus</t>
  </si>
  <si>
    <t>6x16</t>
  </si>
  <si>
    <t>Ds</t>
  </si>
  <si>
    <t>Småindustri</t>
  </si>
  <si>
    <t>7x23,mg,2</t>
  </si>
  <si>
    <t>CM 54 4</t>
  </si>
  <si>
    <t>10x13,mp,2</t>
  </si>
  <si>
    <t>Utelåve</t>
  </si>
  <si>
    <t>Gml del er tømre</t>
  </si>
  <si>
    <t>10x16,mg</t>
  </si>
  <si>
    <t>7x9,mp,1,5</t>
  </si>
  <si>
    <t>Østvold</t>
  </si>
  <si>
    <t>11x12,mp</t>
  </si>
  <si>
    <t>1820,mod 192</t>
  </si>
  <si>
    <t>Høiby</t>
  </si>
  <si>
    <t>8x16</t>
  </si>
  <si>
    <t>1764,panelt</t>
  </si>
  <si>
    <t>6x16,mg</t>
  </si>
  <si>
    <t>8x14,mg,2</t>
  </si>
  <si>
    <t>Driftsbygning</t>
  </si>
  <si>
    <t>4x7</t>
  </si>
  <si>
    <t>1868,kjente smiprodukter</t>
  </si>
  <si>
    <t>Åslund</t>
  </si>
  <si>
    <t>10x14,mg,2</t>
  </si>
  <si>
    <t>Panelt front</t>
  </si>
  <si>
    <t>Øiskog</t>
  </si>
  <si>
    <t>7x13,mg,1</t>
  </si>
  <si>
    <t>Husmpl, gml huskjerne</t>
  </si>
  <si>
    <t>Søvang</t>
  </si>
  <si>
    <t>23/32</t>
  </si>
  <si>
    <t>Husmstue</t>
  </si>
  <si>
    <t>Lian</t>
  </si>
  <si>
    <t>23/23</t>
  </si>
  <si>
    <t>Åsheim</t>
  </si>
  <si>
    <t>7x8,..,1,5</t>
  </si>
  <si>
    <t>Øistad</t>
  </si>
  <si>
    <t>Løe</t>
  </si>
  <si>
    <t>9x11</t>
  </si>
  <si>
    <t>Utløe,ruin</t>
  </si>
  <si>
    <t>22/22</t>
  </si>
  <si>
    <t>Gml,i bruk for noen år siden</t>
  </si>
  <si>
    <t>Bergli</t>
  </si>
  <si>
    <t>98/23</t>
  </si>
  <si>
    <t>10x7,mp,1,5</t>
  </si>
  <si>
    <t>Aas</t>
  </si>
  <si>
    <t>28/13</t>
  </si>
  <si>
    <t>6x8,mp,1</t>
  </si>
  <si>
    <t>181?</t>
  </si>
  <si>
    <t>panelt</t>
  </si>
  <si>
    <t>17x9</t>
  </si>
  <si>
    <t>Lite gårdsmiljø</t>
  </si>
  <si>
    <t>Lie</t>
  </si>
  <si>
    <t>6x7,mp,1,5</t>
  </si>
  <si>
    <t>20x10</t>
  </si>
  <si>
    <t>Fjøs</t>
  </si>
  <si>
    <t>5x7</t>
  </si>
  <si>
    <t>Sm husmpl</t>
  </si>
  <si>
    <t>Flatla</t>
  </si>
  <si>
    <t>28/15</t>
  </si>
  <si>
    <t>6x9,mp,1,5</t>
  </si>
  <si>
    <t>Gml husmpl</t>
  </si>
  <si>
    <t>Dørparti</t>
  </si>
  <si>
    <t>Stenersen/Liaker</t>
  </si>
  <si>
    <t>32/1</t>
  </si>
  <si>
    <t>7x16,mg,2</t>
  </si>
  <si>
    <t>1820,helhet, bevart tun</t>
  </si>
  <si>
    <t>9x17</t>
  </si>
  <si>
    <t>Drengestue</t>
  </si>
  <si>
    <t>8x10,mp,2</t>
  </si>
  <si>
    <t>Helt gårdsmiljø</t>
  </si>
  <si>
    <t>Sanert?</t>
  </si>
  <si>
    <t>54x15</t>
  </si>
  <si>
    <t>Bekkevoll</t>
  </si>
  <si>
    <t>5x10,mp,1,5</t>
  </si>
  <si>
    <t>7x23,..,1</t>
  </si>
  <si>
    <t>27/16</t>
  </si>
  <si>
    <t>7x14,mg</t>
  </si>
  <si>
    <t>Helgeland</t>
  </si>
  <si>
    <t>Ruin,tidl husmpl</t>
  </si>
  <si>
    <t xml:space="preserve">Tuft </t>
  </si>
  <si>
    <t>8x15</t>
  </si>
  <si>
    <t>13x10,mp,2</t>
  </si>
  <si>
    <t>Tilbygg 194</t>
  </si>
  <si>
    <t>10x19,mg,2</t>
  </si>
  <si>
    <t>36/3</t>
  </si>
  <si>
    <t>9x15,mg,1,5</t>
  </si>
  <si>
    <t>36/1</t>
  </si>
  <si>
    <t>8x18,mg,2</t>
  </si>
  <si>
    <t>1700? mod 191/4</t>
  </si>
  <si>
    <t>36/5</t>
  </si>
  <si>
    <t>Kårbolig</t>
  </si>
  <si>
    <t>8x17,mg,1,5</t>
  </si>
  <si>
    <t>Husmpl, fjøs ruin</t>
  </si>
  <si>
    <t>Krågsrud</t>
  </si>
  <si>
    <t>36/11</t>
  </si>
  <si>
    <t>7x9,mp,1</t>
  </si>
  <si>
    <t>Tilbygg 193,4</t>
  </si>
  <si>
    <t>Myrstuen</t>
  </si>
  <si>
    <t>35/4</t>
  </si>
  <si>
    <t xml:space="preserve"> stue</t>
  </si>
  <si>
    <t>Myrstuen,nordre</t>
  </si>
  <si>
    <t>35/3</t>
  </si>
  <si>
    <t>10x8,mp,2</t>
  </si>
  <si>
    <t>Ombygd 192,3</t>
  </si>
  <si>
    <t>35/2</t>
  </si>
  <si>
    <t>Utlåve</t>
  </si>
  <si>
    <t>9x10</t>
  </si>
  <si>
    <t>Liæker</t>
  </si>
  <si>
    <t>16x8,mg,2</t>
  </si>
  <si>
    <t>8x6,mp,1</t>
  </si>
  <si>
    <t>Tidl husmstue, panelt</t>
  </si>
  <si>
    <t>31/6</t>
  </si>
  <si>
    <t>9x8,mp,1,5</t>
  </si>
  <si>
    <t>34/6</t>
  </si>
  <si>
    <t>11x9,mp,1,5</t>
  </si>
  <si>
    <t>Jernbanebolig</t>
  </si>
  <si>
    <t>Flatla seter</t>
  </si>
  <si>
    <t>CM ?</t>
  </si>
  <si>
    <t>Seterhus</t>
  </si>
  <si>
    <t>Seteranlegg</t>
  </si>
  <si>
    <t>Uthus/seter</t>
  </si>
  <si>
    <t>Ds. Pulttak</t>
  </si>
  <si>
    <t>Sommerfjøs</t>
  </si>
  <si>
    <t>Stall</t>
  </si>
  <si>
    <t>Setertuft</t>
  </si>
  <si>
    <t>31/2</t>
  </si>
  <si>
    <t>9x7,mp,2</t>
  </si>
  <si>
    <t>Mod 193</t>
  </si>
  <si>
    <t>Nilsrud</t>
  </si>
  <si>
    <t>Flatlaseter</t>
  </si>
  <si>
    <t>Ruin,hyttefelt</t>
  </si>
  <si>
    <t>Kjørven</t>
  </si>
  <si>
    <t>98/5</t>
  </si>
  <si>
    <t>CN 54 3</t>
  </si>
  <si>
    <t>46/1</t>
  </si>
  <si>
    <t>7x14,mg,2</t>
  </si>
  <si>
    <t>1810,mod 192</t>
  </si>
  <si>
    <t>Holt/Jevnaker</t>
  </si>
  <si>
    <t>Ohren</t>
  </si>
  <si>
    <t>CL 54 2</t>
  </si>
  <si>
    <t>1/1</t>
  </si>
  <si>
    <t>15x8,mp,1,5</t>
  </si>
  <si>
    <t>8x19, mg, 2</t>
  </si>
  <si>
    <t>Beg.forfall</t>
  </si>
  <si>
    <t>Potetkjeller</t>
  </si>
  <si>
    <t xml:space="preserve">Driftsbygn </t>
  </si>
  <si>
    <t>11x40</t>
  </si>
  <si>
    <t>1/2</t>
  </si>
  <si>
    <t>7x18, mg, 2</t>
  </si>
  <si>
    <t>13x10,mp,1,5</t>
  </si>
  <si>
    <t>Rest m. Stilk.midler</t>
  </si>
  <si>
    <t xml:space="preserve">Stabbur </t>
  </si>
  <si>
    <t xml:space="preserve"> Orehagen</t>
  </si>
  <si>
    <t>5x7,mp,1et</t>
  </si>
  <si>
    <t xml:space="preserve">Uthus </t>
  </si>
  <si>
    <t xml:space="preserve">Forfall </t>
  </si>
  <si>
    <t>Tjernslien</t>
  </si>
  <si>
    <t>.stue</t>
  </si>
  <si>
    <t>Laft/konstr</t>
  </si>
  <si>
    <t xml:space="preserve"> Åslie</t>
  </si>
  <si>
    <t>1/3</t>
  </si>
  <si>
    <t xml:space="preserve"> Wirstad</t>
  </si>
  <si>
    <t>6/1</t>
  </si>
  <si>
    <t>10x20, mg, 2</t>
  </si>
  <si>
    <t>Mod 192</t>
  </si>
  <si>
    <t>Gml/verdifullt miljø. Forfall</t>
  </si>
  <si>
    <t xml:space="preserve">Driftsbygn  </t>
  </si>
  <si>
    <t>12x19</t>
  </si>
  <si>
    <t>Grumstad</t>
  </si>
  <si>
    <t>3/1</t>
  </si>
  <si>
    <t>7x16, mg, 2</t>
  </si>
  <si>
    <t>7x10, mp, 2</t>
  </si>
  <si>
    <t>Panelt, forfall</t>
  </si>
  <si>
    <t>14x7</t>
  </si>
  <si>
    <t>Som del av tun, panelt</t>
  </si>
  <si>
    <t xml:space="preserve">D.s  </t>
  </si>
  <si>
    <t>36x10</t>
  </si>
  <si>
    <t>3/2</t>
  </si>
  <si>
    <t>9x17, mg, 2</t>
  </si>
  <si>
    <t>Tilbygd skåle</t>
  </si>
  <si>
    <t>Kjekstad</t>
  </si>
  <si>
    <t>3/6</t>
  </si>
  <si>
    <t>5x10, mp, 2</t>
  </si>
  <si>
    <t>3x4</t>
  </si>
  <si>
    <t xml:space="preserve"> Stensrud</t>
  </si>
  <si>
    <t>3/5</t>
  </si>
  <si>
    <t>5x9, mp, 2</t>
  </si>
  <si>
    <t>Ds. byggmester som 027</t>
  </si>
  <si>
    <t>Korsrud</t>
  </si>
  <si>
    <t>6/30</t>
  </si>
  <si>
    <t>6x14, mp, 2</t>
  </si>
  <si>
    <t>m/skjuku</t>
  </si>
  <si>
    <t>5/30</t>
  </si>
  <si>
    <t>4x6</t>
  </si>
  <si>
    <t>5/2</t>
  </si>
  <si>
    <t>8x11, mp, 1,5</t>
  </si>
  <si>
    <t>34x10</t>
  </si>
  <si>
    <t>Narverud</t>
  </si>
  <si>
    <t>4/1</t>
  </si>
  <si>
    <t>8x16, mg, 2</t>
  </si>
  <si>
    <t>1784, opprinnelig panel utv/innv</t>
  </si>
  <si>
    <t xml:space="preserve">Låve </t>
  </si>
  <si>
    <t>33x10</t>
  </si>
  <si>
    <t>17/2</t>
  </si>
  <si>
    <t>Hovedbygn</t>
  </si>
  <si>
    <t>10x22,mg, 2</t>
  </si>
  <si>
    <t>150?</t>
  </si>
  <si>
    <t>Alder 1550. Alle bygningene er modernisert.</t>
  </si>
  <si>
    <t xml:space="preserve">Skole </t>
  </si>
  <si>
    <t>24x8,2et</t>
  </si>
  <si>
    <t>16x7,mp,1</t>
  </si>
  <si>
    <t>37x10</t>
  </si>
  <si>
    <t>17/1</t>
  </si>
  <si>
    <t>17x8</t>
  </si>
  <si>
    <t>Rester av gammel bakerovn</t>
  </si>
  <si>
    <t>9x7,mp,1et</t>
  </si>
  <si>
    <t>15/2</t>
  </si>
  <si>
    <t>11x17, mg, 2</t>
  </si>
  <si>
    <t>Vinduer, taksvai, eldre empire</t>
  </si>
  <si>
    <t>Konstr i gulv og tak</t>
  </si>
  <si>
    <t>Vedskjul</t>
  </si>
  <si>
    <t>Oprinn stall?</t>
  </si>
  <si>
    <t>Rester av bakeovn, bygdebakeri</t>
  </si>
  <si>
    <t>35x14</t>
  </si>
  <si>
    <t>Fjøs 191</t>
  </si>
  <si>
    <t>15/1</t>
  </si>
  <si>
    <t>7x15, mg,2</t>
  </si>
  <si>
    <t>32x10</t>
  </si>
  <si>
    <t>Tilbygg 191,3</t>
  </si>
  <si>
    <t>7x9, mp,1,5</t>
  </si>
  <si>
    <t>Inventar?</t>
  </si>
  <si>
    <t>Bekken</t>
  </si>
  <si>
    <t>19/3</t>
  </si>
  <si>
    <t>7x14, mg,2</t>
  </si>
  <si>
    <t>Skjul/skåle</t>
  </si>
  <si>
    <t xml:space="preserve">Ruin,tidl husmpl </t>
  </si>
  <si>
    <t>tuft.</t>
  </si>
  <si>
    <t xml:space="preserve">Ruin </t>
  </si>
  <si>
    <t>Skistad</t>
  </si>
  <si>
    <t>19/1</t>
  </si>
  <si>
    <t>12/1</t>
  </si>
  <si>
    <t>10x11, mp,2</t>
  </si>
  <si>
    <t>8x18, mg</t>
  </si>
  <si>
    <t>Norum</t>
  </si>
  <si>
    <t>11/1</t>
  </si>
  <si>
    <t>7x10</t>
  </si>
  <si>
    <t>15/4</t>
  </si>
  <si>
    <t>9x12, mp,2</t>
  </si>
  <si>
    <t>16/1</t>
  </si>
  <si>
    <t>10x12, mp,2</t>
  </si>
  <si>
    <t>Skirstad</t>
  </si>
  <si>
    <t>12x9, mp</t>
  </si>
  <si>
    <t>13/1</t>
  </si>
  <si>
    <t>8x6, mp</t>
  </si>
  <si>
    <t>Bolken</t>
  </si>
  <si>
    <t>18x11,mg,2</t>
  </si>
  <si>
    <t>8x8, mp</t>
  </si>
  <si>
    <t>Over 200 år?</t>
  </si>
  <si>
    <t>7x17</t>
  </si>
  <si>
    <t>D.s.</t>
  </si>
  <si>
    <t>Haugerud</t>
  </si>
  <si>
    <t>4/2</t>
  </si>
  <si>
    <t>Husm.pl</t>
  </si>
  <si>
    <t>Vestern,</t>
  </si>
  <si>
    <t>CL 54 4</t>
  </si>
  <si>
    <t>8/3</t>
  </si>
  <si>
    <t>10x13, mp</t>
  </si>
  <si>
    <t>Ødegård/</t>
  </si>
  <si>
    <t>Husm.stue</t>
  </si>
  <si>
    <t>5x7, 2 r</t>
  </si>
  <si>
    <t>Kanskje 300 år gammelt</t>
  </si>
  <si>
    <t>8/1</t>
  </si>
  <si>
    <t>6x17, mg,2</t>
  </si>
  <si>
    <t>Myrvoll</t>
  </si>
  <si>
    <t>6/26</t>
  </si>
  <si>
    <t>Hønsehus</t>
  </si>
  <si>
    <t>Brustua</t>
  </si>
  <si>
    <t>6/43</t>
  </si>
  <si>
    <t>Brovoll</t>
  </si>
  <si>
    <t>6/21</t>
  </si>
  <si>
    <t>14+11</t>
  </si>
  <si>
    <t>Eriksrud</t>
  </si>
  <si>
    <t>6/19</t>
  </si>
  <si>
    <t>6x8,mp,1,5et</t>
  </si>
  <si>
    <t>10/1</t>
  </si>
  <si>
    <t>7x17, mg,2</t>
  </si>
  <si>
    <t>Tilbygd i to trinn</t>
  </si>
  <si>
    <t>Gml låve, tømre</t>
  </si>
  <si>
    <t>Vindu-1700 tallet</t>
  </si>
  <si>
    <t>Vestern mølle</t>
  </si>
  <si>
    <t>Mølle, ruin</t>
  </si>
  <si>
    <t>9/4</t>
  </si>
  <si>
    <t>8x10, mp,2</t>
  </si>
  <si>
    <t>Ombygd 192</t>
  </si>
  <si>
    <t>Kvernstua</t>
  </si>
  <si>
    <t>7x8,mp,1,5</t>
  </si>
  <si>
    <t>Jordestua</t>
  </si>
  <si>
    <t>14/1</t>
  </si>
  <si>
    <t>13x5,mp,1et</t>
  </si>
  <si>
    <t>Gml?tilbygg 193</t>
  </si>
  <si>
    <t>15x9</t>
  </si>
  <si>
    <t>17/6</t>
  </si>
  <si>
    <t>8x9,mp</t>
  </si>
  <si>
    <t>Tidl. husmpl</t>
  </si>
  <si>
    <t>16/3</t>
  </si>
  <si>
    <t>Våningshus, tidl husmpl</t>
  </si>
  <si>
    <t>6x9, mp</t>
  </si>
  <si>
    <t>Gml?tidl husmpl.tilbygg 192,er befart</t>
  </si>
  <si>
    <t>Kjeldstad</t>
  </si>
  <si>
    <t>21/7</t>
  </si>
  <si>
    <t>Gml?tidl husmpl</t>
  </si>
  <si>
    <t>7/1</t>
  </si>
  <si>
    <t>7x23,  mg</t>
  </si>
  <si>
    <t>Eldste del 170,div tilbygg</t>
  </si>
  <si>
    <t>Gml</t>
  </si>
  <si>
    <t>Fjellheim</t>
  </si>
  <si>
    <t>6/18</t>
  </si>
  <si>
    <t>5x10, mp,1,5</t>
  </si>
  <si>
    <t xml:space="preserve"> 1700 t,tidl husmpl, tilbygg 192</t>
  </si>
  <si>
    <t>10/3</t>
  </si>
  <si>
    <t>Våningshus,</t>
  </si>
  <si>
    <t>Er fotodok</t>
  </si>
  <si>
    <t>13/2</t>
  </si>
  <si>
    <t>9x10, mp, 1,5</t>
  </si>
  <si>
    <t>Ruin, del av gardstun</t>
  </si>
  <si>
    <t>13/8</t>
  </si>
  <si>
    <t>5x6, mp, 1</t>
  </si>
  <si>
    <t>Flytta fra Hallum?tidl husmpl</t>
  </si>
  <si>
    <t>17/7</t>
  </si>
  <si>
    <t xml:space="preserve">Hytte </t>
  </si>
  <si>
    <t>16x7,mp,1,5</t>
  </si>
  <si>
    <t>Mediaas</t>
  </si>
  <si>
    <t>Smedbøle</t>
  </si>
  <si>
    <t>CL(M) 54 3</t>
  </si>
  <si>
    <t>12/4</t>
  </si>
  <si>
    <t>Solbjør</t>
  </si>
  <si>
    <t>63/1</t>
  </si>
  <si>
    <t>8x17,mg,2</t>
  </si>
  <si>
    <t>9x13,mg,2</t>
  </si>
  <si>
    <t>Erstad</t>
  </si>
  <si>
    <t>55/1</t>
  </si>
  <si>
    <t>10x30,mg,2</t>
  </si>
  <si>
    <t>182/3</t>
  </si>
  <si>
    <t>Store ombygginger</t>
  </si>
  <si>
    <t>Bratli</t>
  </si>
  <si>
    <t>64/4</t>
  </si>
  <si>
    <t>Østby</t>
  </si>
  <si>
    <t>65/1</t>
  </si>
  <si>
    <t>9x11,mp,2</t>
  </si>
  <si>
    <t>60/3</t>
  </si>
  <si>
    <t>Hovland</t>
  </si>
  <si>
    <t>62/1</t>
  </si>
  <si>
    <t>Håkenstad</t>
  </si>
  <si>
    <t>64/27</t>
  </si>
  <si>
    <t>10x13,mg,2</t>
  </si>
  <si>
    <t>Åpen utkraget gavl/2.etg</t>
  </si>
  <si>
    <t>64/1</t>
  </si>
  <si>
    <t>13x7,mp,1,5</t>
  </si>
  <si>
    <t>8x8,2etg</t>
  </si>
  <si>
    <t>Driftsbygning, ruin</t>
  </si>
  <si>
    <t>15x10</t>
  </si>
  <si>
    <t>Revet 194</t>
  </si>
  <si>
    <t>64/2</t>
  </si>
  <si>
    <t>9x17,mg,2</t>
  </si>
  <si>
    <t>1740, ombygd i sveitserstil,</t>
  </si>
  <si>
    <t>63/4</t>
  </si>
  <si>
    <t>9x12</t>
  </si>
  <si>
    <t>Hytten</t>
  </si>
  <si>
    <t>56/1</t>
  </si>
  <si>
    <t>9x14,mp,2</t>
  </si>
  <si>
    <t>Kan brukes</t>
  </si>
  <si>
    <t>64/5</t>
  </si>
  <si>
    <t>10x11,mp,2</t>
  </si>
  <si>
    <t>42x12</t>
  </si>
  <si>
    <t>10x11,mp</t>
  </si>
  <si>
    <t>7x9</t>
  </si>
  <si>
    <t>Utkraget 2.etg,klokketårn</t>
  </si>
  <si>
    <t>Tveten</t>
  </si>
  <si>
    <t>66/1</t>
  </si>
  <si>
    <t>10x16,</t>
  </si>
  <si>
    <t>Om/tilbygg</t>
  </si>
  <si>
    <t>66/2</t>
  </si>
  <si>
    <t>16x8</t>
  </si>
  <si>
    <t>tilbygg 193</t>
  </si>
  <si>
    <t>58/2</t>
  </si>
  <si>
    <t>7x10,mp</t>
  </si>
  <si>
    <t>Ryengen</t>
  </si>
  <si>
    <t>91/12</t>
  </si>
  <si>
    <t>Ryengen/Vestre Ryen</t>
  </si>
  <si>
    <t>91/11</t>
  </si>
  <si>
    <t>8x8,1,5etg</t>
  </si>
  <si>
    <t>Ryen</t>
  </si>
  <si>
    <t>91/1</t>
  </si>
  <si>
    <t>10x14,mp,2</t>
  </si>
  <si>
    <t>91/2</t>
  </si>
  <si>
    <t>8x15,mg</t>
  </si>
  <si>
    <t>Mod 191/4</t>
  </si>
  <si>
    <t>Rest av pipe/esse</t>
  </si>
  <si>
    <t>Melås</t>
  </si>
  <si>
    <t>57/2</t>
  </si>
  <si>
    <t>7x17,mg</t>
  </si>
  <si>
    <t>Glassveranda, tilbygg</t>
  </si>
  <si>
    <t>59/1</t>
  </si>
  <si>
    <t>11x13</t>
  </si>
  <si>
    <t>Ruin. Nye hus er bygd opp på grunnmurene.</t>
  </si>
  <si>
    <t>59/4</t>
  </si>
  <si>
    <t>160?</t>
  </si>
  <si>
    <t>Husa flytt til Frøysli</t>
  </si>
  <si>
    <t>9x15</t>
  </si>
  <si>
    <t>Stor grunnmur  står igjen</t>
  </si>
  <si>
    <t>10x43</t>
  </si>
  <si>
    <t>Murt rundbue til møkkakjeller</t>
  </si>
  <si>
    <t>Sand</t>
  </si>
  <si>
    <t>58/4</t>
  </si>
  <si>
    <t>7x13,mg,2</t>
  </si>
  <si>
    <t>58/1</t>
  </si>
  <si>
    <t>Mod/del av bygn.miljø</t>
  </si>
  <si>
    <t>Ds,ombygges nå</t>
  </si>
  <si>
    <t>58/5</t>
  </si>
  <si>
    <t>8x13,mp,2</t>
  </si>
  <si>
    <t>Håkenstadseter</t>
  </si>
  <si>
    <t>Tidl husmpl,panelt</t>
  </si>
  <si>
    <t>Stabbur/seter</t>
  </si>
  <si>
    <t>261/1</t>
  </si>
  <si>
    <t>ds</t>
  </si>
  <si>
    <t>162/3</t>
  </si>
  <si>
    <t>6x12</t>
  </si>
  <si>
    <t>Tidl fastboende</t>
  </si>
  <si>
    <t>CO 53 4</t>
  </si>
  <si>
    <t>75/1</t>
  </si>
  <si>
    <t>?x14,mg,2</t>
  </si>
  <si>
    <t>Størhus/ruin</t>
  </si>
  <si>
    <t>ruin,ds</t>
  </si>
  <si>
    <t>11x34</t>
  </si>
  <si>
    <t>Ruin,en del hesteredskap</t>
  </si>
  <si>
    <t>nypanelt</t>
  </si>
  <si>
    <t>Surka-seter</t>
  </si>
  <si>
    <t>CO 54 4</t>
  </si>
  <si>
    <t>172/1</t>
  </si>
  <si>
    <t>Hytte/seter</t>
  </si>
  <si>
    <t>8x5,mp,1</t>
  </si>
  <si>
    <t>Smed-stuen</t>
  </si>
  <si>
    <t>64/13</t>
  </si>
  <si>
    <t>7x8,mp,2</t>
  </si>
  <si>
    <t>Olstad</t>
  </si>
  <si>
    <t>64/29</t>
  </si>
  <si>
    <t>Paulsrud</t>
  </si>
  <si>
    <t>64/25(3)</t>
  </si>
  <si>
    <t>21x8</t>
  </si>
  <si>
    <t>Gml tømrefjøs revet</t>
  </si>
  <si>
    <t>Frøysli</t>
  </si>
  <si>
    <t>Utkraget 2.etg</t>
  </si>
  <si>
    <t>8x9,mp,2</t>
  </si>
  <si>
    <t>75/7</t>
  </si>
  <si>
    <t>9x5,mp,1</t>
  </si>
  <si>
    <t>75/4</t>
  </si>
  <si>
    <t>75/11</t>
  </si>
  <si>
    <t>Tømmer fra Østerdalen</t>
  </si>
  <si>
    <t>75/3</t>
  </si>
  <si>
    <t>7x6,</t>
  </si>
  <si>
    <t>75/2</t>
  </si>
  <si>
    <t>5x12</t>
  </si>
  <si>
    <t>64/23</t>
  </si>
  <si>
    <t>9x6,mp,2</t>
  </si>
  <si>
    <t>8x19</t>
  </si>
  <si>
    <t>skjul</t>
  </si>
  <si>
    <t>Typograf-hjemmet</t>
  </si>
  <si>
    <t>64/22</t>
  </si>
  <si>
    <t>6x11</t>
  </si>
  <si>
    <t>64/43</t>
  </si>
  <si>
    <t>2 tilbygg</t>
  </si>
  <si>
    <t>Været</t>
  </si>
  <si>
    <t>63/6</t>
  </si>
  <si>
    <t>5x11</t>
  </si>
  <si>
    <t>Husmpl/finnepl?</t>
  </si>
  <si>
    <t>63/12</t>
  </si>
  <si>
    <t>6x8,</t>
  </si>
  <si>
    <t>Husmpl/finnepl,vinduer 2x3</t>
  </si>
  <si>
    <t>CO 54 2</t>
  </si>
  <si>
    <t>65/2</t>
  </si>
  <si>
    <t>7x15,mg,2</t>
  </si>
  <si>
    <t>18+6</t>
  </si>
  <si>
    <t>Gml bygdesenter</t>
  </si>
  <si>
    <t>Betanien</t>
  </si>
  <si>
    <t>59/22</t>
  </si>
  <si>
    <t>Forsamlingshus</t>
  </si>
  <si>
    <t>59/7</t>
  </si>
  <si>
    <t>Stuebygning</t>
  </si>
  <si>
    <t>Håkenstadbråten</t>
  </si>
  <si>
    <t>64/32</t>
  </si>
  <si>
    <t>Husmpl under Håkenstad</t>
  </si>
  <si>
    <t>115/3</t>
  </si>
  <si>
    <t>Stryken</t>
  </si>
  <si>
    <t>CO 51 3</t>
  </si>
  <si>
    <t>82/1</t>
  </si>
  <si>
    <t>27x11</t>
  </si>
  <si>
    <t>Anneks bygn.</t>
  </si>
  <si>
    <t>Fjell</t>
  </si>
  <si>
    <t>CO 52 1</t>
  </si>
  <si>
    <t>71/2</t>
  </si>
  <si>
    <t>21x7</t>
  </si>
  <si>
    <t>Gårdsmiljø,</t>
  </si>
  <si>
    <t>74/2</t>
  </si>
  <si>
    <t>10x6,mp,1,5</t>
  </si>
  <si>
    <t>Gml. Gårdsmiljø</t>
  </si>
  <si>
    <t>18x6</t>
  </si>
  <si>
    <t>Arnedal</t>
  </si>
  <si>
    <t>74/1</t>
  </si>
  <si>
    <t>9x8,mp</t>
  </si>
  <si>
    <t>76/1</t>
  </si>
  <si>
    <t>13x9,2</t>
  </si>
  <si>
    <t>Ombygd 191,4</t>
  </si>
  <si>
    <t>Rundelen</t>
  </si>
  <si>
    <t>69/8</t>
  </si>
  <si>
    <t>69/1</t>
  </si>
  <si>
    <t>30x10</t>
  </si>
  <si>
    <t>171/1</t>
  </si>
  <si>
    <t>Våninghus</t>
  </si>
  <si>
    <t>10x6,mp,2</t>
  </si>
  <si>
    <t>Hanekne</t>
  </si>
  <si>
    <t>CN 52 2</t>
  </si>
  <si>
    <t>78/1</t>
  </si>
  <si>
    <t>18x8,mg,2</t>
  </si>
  <si>
    <t>Ringstad</t>
  </si>
  <si>
    <t>78/5</t>
  </si>
  <si>
    <t>14x6,1</t>
  </si>
  <si>
    <t>71/1</t>
  </si>
  <si>
    <t>Ombygd/modernisert</t>
  </si>
  <si>
    <t>Sletten</t>
  </si>
  <si>
    <t>72/1</t>
  </si>
  <si>
    <t>CO 52 3</t>
  </si>
  <si>
    <t>80/1</t>
  </si>
  <si>
    <t>Sval,klokke-tårn</t>
  </si>
  <si>
    <t>Gmlstua 1790, sterkt ombygd/modernisert</t>
  </si>
  <si>
    <t>Sterkt ombygd/modernisert</t>
  </si>
  <si>
    <t>Piperen gård</t>
  </si>
  <si>
    <t>80/4</t>
  </si>
  <si>
    <t xml:space="preserve">Stue </t>
  </si>
  <si>
    <t>11x6</t>
  </si>
  <si>
    <t>11x6,mp,2</t>
  </si>
  <si>
    <t>71/5</t>
  </si>
  <si>
    <t>13x6,mg,1,5</t>
  </si>
  <si>
    <t>22x6</t>
  </si>
  <si>
    <t>Gårdstun,ikke smbygd tak</t>
  </si>
  <si>
    <t>CN 51 2</t>
  </si>
  <si>
    <t>83/2</t>
  </si>
  <si>
    <t>Nordmarka</t>
  </si>
  <si>
    <t>11x8</t>
  </si>
  <si>
    <t>115/?</t>
  </si>
  <si>
    <t>7x6,mp,1</t>
  </si>
  <si>
    <t>Viubråtan</t>
  </si>
  <si>
    <t>77/1</t>
  </si>
  <si>
    <t>10x8,1,5 et</t>
  </si>
  <si>
    <t>Ombygd i jugend, flyttet fra 010_032</t>
  </si>
  <si>
    <t>Klypen</t>
  </si>
  <si>
    <t>88/1</t>
  </si>
  <si>
    <t>10x8,mp</t>
  </si>
  <si>
    <t>Dokka</t>
  </si>
  <si>
    <t>78/4</t>
  </si>
  <si>
    <t>Fritidshus</t>
  </si>
  <si>
    <t>14x5,mp,1</t>
  </si>
  <si>
    <t>Monsrud</t>
  </si>
  <si>
    <t>CO 51 1</t>
  </si>
  <si>
    <t>81/4</t>
  </si>
  <si>
    <t>13x9,mg,2</t>
  </si>
  <si>
    <t>5x5, 1et</t>
  </si>
  <si>
    <t>Pipa i gavl</t>
  </si>
  <si>
    <t>Seterbu</t>
  </si>
  <si>
    <t>86/1</t>
  </si>
  <si>
    <t>Ombygging</t>
  </si>
  <si>
    <t>Blyverket</t>
  </si>
  <si>
    <t>115/6</t>
  </si>
  <si>
    <t>Myren</t>
  </si>
  <si>
    <t>84/3</t>
  </si>
  <si>
    <t>84/2</t>
  </si>
  <si>
    <t>12x6,mp,1,5</t>
  </si>
  <si>
    <t>115/119</t>
  </si>
  <si>
    <t>seterhus/</t>
  </si>
  <si>
    <t>Gml. Finneplass</t>
  </si>
  <si>
    <t>Engestua</t>
  </si>
  <si>
    <t>84/40</t>
  </si>
  <si>
    <t>Engen</t>
  </si>
  <si>
    <t>84/5</t>
  </si>
  <si>
    <t>Modernis</t>
  </si>
  <si>
    <t>115/5</t>
  </si>
  <si>
    <t>Småbruk</t>
  </si>
  <si>
    <t>Empirestil,Tilbygd 192</t>
  </si>
  <si>
    <t>Tømrelåve,frontfasade er panelt.Eldst?</t>
  </si>
  <si>
    <t>1840,husm.miljø/stue</t>
  </si>
  <si>
    <t>Gml,panelt,pulttak</t>
  </si>
  <si>
    <t>Husmstue,panelt</t>
  </si>
  <si>
    <t>Næringshist/personhist</t>
  </si>
  <si>
    <t>Seinempire,Gårdstun/miljø</t>
  </si>
  <si>
    <t>Kjent sølvsmed,Ombygd 194</t>
  </si>
  <si>
    <t>Eldst i n.Oppdalen,Mod 194</t>
  </si>
  <si>
    <t>Forfall,Revet.</t>
  </si>
  <si>
    <t>Ruin, synlig gulvkonstr,delv panelt</t>
  </si>
  <si>
    <t>Del av gml bygdesenter,Revet?</t>
  </si>
  <si>
    <t>Driftsbygning Ruin</t>
  </si>
  <si>
    <t>Surka,søndre</t>
  </si>
  <si>
    <t>Til/påbygg,H-vindu</t>
  </si>
  <si>
    <t>Huset er revet /88 forfall</t>
  </si>
  <si>
    <t>Finneplass,Forfall ?</t>
  </si>
  <si>
    <t>Finneplass, Forfall ?</t>
  </si>
  <si>
    <t>Av de første husmannspl på Grua, revet 1987, Ruin</t>
  </si>
  <si>
    <t>Flyttet fra 0533/008/018</t>
  </si>
  <si>
    <t>68/15</t>
  </si>
  <si>
    <t>Grue-Ødegards-grinden,Modernisert</t>
  </si>
  <si>
    <t>Husm.pl. Godt bevart</t>
  </si>
  <si>
    <t>Flyttet fra Tunneltoppen mod. 1980, div tilbygg</t>
  </si>
  <si>
    <t>Mod.77, tilbygg</t>
  </si>
  <si>
    <t>Godli Nedre</t>
  </si>
  <si>
    <t>Husmanns-pl.1830, Ak toroms</t>
  </si>
  <si>
    <t>Skysstasjon,Butikk</t>
  </si>
  <si>
    <t>Modernisert, 191/192</t>
  </si>
  <si>
    <t>Harestua Gml. Skole</t>
  </si>
  <si>
    <t>Tilbygg 193 Tidl husmpl</t>
  </si>
  <si>
    <t>Katnosa/Løvenskiold</t>
  </si>
  <si>
    <t>Østbråten/Løvenskiold</t>
  </si>
  <si>
    <t>Elgstøen/Løvenskiold</t>
  </si>
  <si>
    <t>Nordmarka-plass,gml stua Gml finneplass</t>
  </si>
  <si>
    <t>1680/1720, tidl u. Bratvold/Jevnaker?</t>
  </si>
  <si>
    <t>Rydda 1790? helhetlig gårdstun,befart</t>
  </si>
  <si>
    <t>Mye grafitti,innskjæringer</t>
  </si>
  <si>
    <t>Tidl Husmpl, Opprinn tømre/nå panelt</t>
  </si>
  <si>
    <t>Ruin/stue, Parkerings-plass</t>
  </si>
  <si>
    <t>Flytta til Sandvik 109/4</t>
  </si>
  <si>
    <t>Tidl husmpl Tilbygg 190 Eldste del 181. Står også en låve.er befart</t>
  </si>
  <si>
    <t>Opprinn seter for Jorstad Gran</t>
  </si>
  <si>
    <t>Tidl husmpl,Tilbygg</t>
  </si>
  <si>
    <t>Hvileplass for buttelkjøring fra Hadeland-glassverk</t>
  </si>
  <si>
    <t>Tidl husmpl,finnepl?</t>
  </si>
  <si>
    <t>Våningshus/tuft</t>
  </si>
  <si>
    <t>Pipe er revet,</t>
  </si>
  <si>
    <t>Ds,fritidssted, Er befart</t>
  </si>
  <si>
    <t>Ds,tømre forfall</t>
  </si>
  <si>
    <t>Våningshus/Kårbygn</t>
  </si>
  <si>
    <t>Glass-veranda i sveitserstil, Forfall</t>
  </si>
  <si>
    <t>tilbygg 192, 2-fløya inngangsdør</t>
  </si>
  <si>
    <t>Glass-veranda, jugendstil, Drage</t>
  </si>
  <si>
    <t>Mod 192/3/4,Hist.miljø,Gravhauger,Boplasser</t>
  </si>
  <si>
    <t>Tilbygg 191Tidl husmpl</t>
  </si>
  <si>
    <t>Modern/tilbygg</t>
  </si>
  <si>
    <t>Flytt fra Ballangrud</t>
  </si>
  <si>
    <t>Sykehjem/Våningshus</t>
  </si>
  <si>
    <t>Forfall,Eldste del gml årestue?</t>
  </si>
  <si>
    <t>Fritidshus/Husmstue</t>
  </si>
  <si>
    <t>Vernverdi Katerogi</t>
  </si>
  <si>
    <t>Totaltposter</t>
  </si>
  <si>
    <t>Katerogi 4 (C.)</t>
  </si>
  <si>
    <t>Katerogi 1 (A.)</t>
  </si>
  <si>
    <t>Stk</t>
  </si>
  <si>
    <t>Kategori 1</t>
  </si>
  <si>
    <t>Kategori 2</t>
  </si>
  <si>
    <t>Kategori 3</t>
  </si>
  <si>
    <t>Kategori 4</t>
  </si>
  <si>
    <t>1850,forfall,</t>
  </si>
  <si>
    <t>Lunner,vestre</t>
  </si>
  <si>
    <t>1785,eldst i bygda? ombygd 193</t>
  </si>
  <si>
    <t>Eldst? Panelt</t>
  </si>
  <si>
    <t>Husmpl,laft 250 år? ombygd 190</t>
  </si>
  <si>
    <t>Eldste på Hadeland? Eget tømre</t>
  </si>
  <si>
    <t>Stor Autentisitet Rokokkodør.</t>
  </si>
  <si>
    <t>Det eldste? Ombygges</t>
  </si>
  <si>
    <t>Volla/Sløtte</t>
  </si>
  <si>
    <t>Gml tømmer Fra karlsrud</t>
  </si>
  <si>
    <t>Katerogi 2 (B*)</t>
  </si>
  <si>
    <t>Katerogi 3 (B.)</t>
  </si>
  <si>
    <t>Antall poster</t>
  </si>
  <si>
    <t>Post 66 Mangler</t>
  </si>
  <si>
    <t>Stokk nedre</t>
  </si>
  <si>
    <t>1750,mod</t>
  </si>
  <si>
    <t>kullbrenning,</t>
  </si>
  <si>
    <t>helhetlig kulturland-skap,fortsatt ikke grodd igjen.Gml finnepl/</t>
  </si>
  <si>
    <t>Gml finnepl</t>
  </si>
  <si>
    <t>3 boligtyper på småtun</t>
  </si>
  <si>
    <t>Våningshus/Forpakter</t>
  </si>
  <si>
    <t>Våningshus/ruin</t>
  </si>
  <si>
    <t>Drengestue/ruin</t>
  </si>
  <si>
    <t>Driftsbygning/ruin</t>
  </si>
  <si>
    <t>Mod 193,del av bygn.miljø</t>
  </si>
  <si>
    <t>Seterhus/husmpl</t>
  </si>
  <si>
    <t>Opprinn gårdsbruk/seter Plassene er viktige i det helhetlige kulturlandskapet rundt Snellingen.</t>
  </si>
  <si>
    <t>Opprinn husmpl,Forfall</t>
  </si>
  <si>
    <t>Seterbråten Forfall</t>
  </si>
  <si>
    <t>Haugen,Håkenstad</t>
  </si>
  <si>
    <t>Bråten Håkenstad</t>
  </si>
  <si>
    <t>Gml. Gårdsmiljø,Tømre låve/fjøs ikke smbygd tak</t>
  </si>
  <si>
    <t>Påbygg 191, Vinduer 192</t>
  </si>
  <si>
    <t>Hist/Alders-verdi Modernisert 192</t>
  </si>
  <si>
    <t>Våninghus Ruin</t>
  </si>
  <si>
    <t>Nordmarka, Er denne revet?</t>
  </si>
  <si>
    <t>Nordmarka Er befart</t>
  </si>
  <si>
    <t>Svalgang? Modernisert 191,3,4</t>
  </si>
  <si>
    <t>Løvlien (Lauvlia)u. Hovland</t>
  </si>
  <si>
    <t>Tilbygg,modern.</t>
  </si>
  <si>
    <t>Gårdsmiljø Befart,tidl husmpl</t>
  </si>
  <si>
    <t>Seterhus/Tuft</t>
  </si>
  <si>
    <t>Om/på/Tilbygg 190</t>
  </si>
  <si>
    <t>Våningshus/Hytte</t>
  </si>
  <si>
    <t>Flyttet 193 Tidl basstu 160? Nytt torvtak</t>
  </si>
  <si>
    <t>Fritidshus/Husmpl</t>
  </si>
  <si>
    <t>Ombygg 193/Tidl husmpl</t>
  </si>
  <si>
    <t>Gml finneplass,Hus fra 191 Helhetlig gårdsmiljø.Alle bygningene er modernisert. Ingen autentisitet</t>
  </si>
  <si>
    <t>Våningshus/hytte</t>
  </si>
  <si>
    <t>Panka,Vestre</t>
  </si>
  <si>
    <t>Status</t>
  </si>
  <si>
    <t>0533 Lunner</t>
  </si>
  <si>
    <t>Registreringskrets:001</t>
  </si>
  <si>
    <t>Registreringskrets:003</t>
  </si>
  <si>
    <t>Registreringskrets:004</t>
  </si>
  <si>
    <t>Registreringskrets:006</t>
  </si>
  <si>
    <t>Registreringskrets:008</t>
  </si>
  <si>
    <t>Registreringskrets:009</t>
  </si>
  <si>
    <t>Registreringskrets:011</t>
  </si>
  <si>
    <t>Registreringskrets:012</t>
  </si>
  <si>
    <t>Registreringskrets:013</t>
  </si>
  <si>
    <t xml:space="preserve">Dato </t>
  </si>
  <si>
    <t>23/3</t>
  </si>
  <si>
    <t>23/1</t>
  </si>
  <si>
    <t>22/3</t>
  </si>
  <si>
    <t>22/1</t>
  </si>
  <si>
    <t>23/4</t>
  </si>
  <si>
    <t>23/7</t>
  </si>
  <si>
    <t>23/2</t>
  </si>
  <si>
    <t>25/1</t>
  </si>
  <si>
    <t>25/2</t>
  </si>
  <si>
    <t>24/1</t>
  </si>
  <si>
    <t>22/9</t>
  </si>
  <si>
    <t>25/4</t>
  </si>
  <si>
    <t>23/10</t>
  </si>
  <si>
    <t>22/2</t>
  </si>
  <si>
    <t>25/6</t>
  </si>
  <si>
    <t>24/3</t>
  </si>
  <si>
    <t>27/3</t>
  </si>
  <si>
    <t>23/5</t>
  </si>
  <si>
    <t>28/1</t>
  </si>
  <si>
    <t>26/3</t>
  </si>
  <si>
    <t>26/1</t>
  </si>
  <si>
    <t>30/1</t>
  </si>
  <si>
    <t>31/3</t>
  </si>
  <si>
    <t>28/5</t>
  </si>
  <si>
    <t>28/4</t>
  </si>
  <si>
    <t>28/10</t>
  </si>
  <si>
    <t>22/10</t>
  </si>
  <si>
    <t>30/3</t>
  </si>
  <si>
    <t>28/11</t>
  </si>
  <si>
    <t>9/5</t>
  </si>
  <si>
    <t>27/5</t>
  </si>
  <si>
    <t>27/7</t>
  </si>
  <si>
    <t>Totalt</t>
  </si>
  <si>
    <t>Stort steinfjøs, treoverbygg revet</t>
  </si>
  <si>
    <t>Panelt, åpent-firkanttun. Stor autentisitet,ikke fotografering</t>
  </si>
  <si>
    <r>
      <t>D.s. forfall.tømrelåve,</t>
    </r>
    <r>
      <rPr>
        <b/>
        <sz val="12"/>
        <rFont val="Times New Roman"/>
        <family val="1"/>
      </rPr>
      <t xml:space="preserve">revet </t>
    </r>
    <r>
      <rPr>
        <sz val="12"/>
        <rFont val="Times New Roman"/>
        <family val="1"/>
      </rPr>
      <t>fjøsdel</t>
    </r>
  </si>
  <si>
    <r>
      <t xml:space="preserve">Tømre i fjøs og låve. Er </t>
    </r>
    <r>
      <rPr>
        <b/>
        <sz val="12"/>
        <rFont val="Times New Roman"/>
        <family val="1"/>
      </rPr>
      <t>revet</t>
    </r>
    <r>
      <rPr>
        <sz val="12"/>
        <rFont val="Times New Roman"/>
        <family val="0"/>
      </rPr>
      <t>.</t>
    </r>
  </si>
  <si>
    <t>Ballangrud skole OK</t>
  </si>
  <si>
    <t>Ballangrud</t>
  </si>
  <si>
    <t>Kvernhaugen</t>
  </si>
  <si>
    <t>Frydenlund</t>
  </si>
  <si>
    <t>Vestern,øvre</t>
  </si>
  <si>
    <t>Rjødarheim</t>
  </si>
  <si>
    <t>Dambråten</t>
  </si>
  <si>
    <t>Moen,vestre</t>
  </si>
  <si>
    <t>1793,192/3 inngangsdør rokokko,driftsbygning 192 ikke reg.</t>
  </si>
  <si>
    <t>Tidl husmpl,Identitets-verdi,sosialhist</t>
  </si>
  <si>
    <t>Høybyhagen</t>
  </si>
  <si>
    <t>Normarken</t>
  </si>
  <si>
    <t>Kraggerud</t>
  </si>
  <si>
    <t>Enga/Kraggerud</t>
  </si>
  <si>
    <t>Tømmer fra grindaker-kirka?liten tømrelåve ikke reg, tunmiljø</t>
  </si>
  <si>
    <t>Lykkebakken</t>
  </si>
  <si>
    <t>Ascherbakk</t>
  </si>
  <si>
    <t>ikke SEFRAK-reg</t>
  </si>
  <si>
    <t>Kjell Lilleeng</t>
  </si>
  <si>
    <t>bolig</t>
  </si>
  <si>
    <t>bebyggelse i tilknytning til jernbane/stasjonsmiljø</t>
  </si>
  <si>
    <t>Maurtvedten</t>
  </si>
  <si>
    <t>Bråstadenga</t>
  </si>
  <si>
    <t>Søbo/Svelgen</t>
  </si>
  <si>
    <r>
      <t>Flistak,kamlaft,</t>
    </r>
    <r>
      <rPr>
        <b/>
        <sz val="12"/>
        <rFont val="Times New Roman"/>
        <family val="1"/>
      </rPr>
      <t>Revet</t>
    </r>
  </si>
  <si>
    <t>Kvernstuen</t>
  </si>
  <si>
    <t>Utv trapp,Lite gardstun,ligger på Skjerva,låve ikke sefrak-reg.</t>
  </si>
  <si>
    <t>Hovland,østre</t>
  </si>
  <si>
    <t>Ødegården</t>
  </si>
  <si>
    <t>Sveitserstil,stabbur 1935,låve 1953,godt bevart gårdsmiljø</t>
  </si>
  <si>
    <t>Det gamle bygdesenter,tidl butikklokale,ombygges 2004</t>
  </si>
  <si>
    <t>stor autentisitet, sterkt indre forfall</t>
  </si>
  <si>
    <t>Wien,Hovlandshagen</t>
  </si>
  <si>
    <t>Frøisli,Sørbråtenstua</t>
  </si>
  <si>
    <t>Amundrud</t>
  </si>
  <si>
    <t>Snellingen,Nedre</t>
  </si>
  <si>
    <t>Snellingen,midtre</t>
  </si>
  <si>
    <t>Snellingen,nordre</t>
  </si>
  <si>
    <t>Snellingen</t>
  </si>
  <si>
    <t>Minnestuseter</t>
  </si>
  <si>
    <r>
      <t>Husmstue,</t>
    </r>
    <r>
      <rPr>
        <b/>
        <sz val="12"/>
        <rFont val="Times New Roman"/>
        <family val="1"/>
      </rPr>
      <t>revet,</t>
    </r>
    <r>
      <rPr>
        <sz val="12"/>
        <rFont val="Times New Roman"/>
        <family val="0"/>
      </rPr>
      <t xml:space="preserve"> Panelt,er dokumentert,tatt ned til gjenbruk</t>
    </r>
  </si>
  <si>
    <t>Klevengen</t>
  </si>
  <si>
    <t>Gml.skysstasjon,landhandel,ungd.herberge</t>
  </si>
  <si>
    <t>Tvetmarken</t>
  </si>
  <si>
    <t>Westgården</t>
  </si>
  <si>
    <t>Sørmarken</t>
  </si>
  <si>
    <t>Tilbygg 184 Låve, smie/skjul ikke SEFRAK-reg,forfaller.</t>
  </si>
  <si>
    <t>bygning borte,Baksteovn står igjen</t>
  </si>
  <si>
    <t>Malmgruben</t>
  </si>
  <si>
    <t>Godligrinda</t>
  </si>
  <si>
    <t>Muttabråten</t>
  </si>
  <si>
    <t>Gammelhagan</t>
  </si>
  <si>
    <t>Bjerkodden</t>
  </si>
  <si>
    <t>Harestuvollen</t>
  </si>
  <si>
    <t>Historisk verdi,ombygd 192,gårdsmiljø ved stryken stasjon</t>
  </si>
  <si>
    <t>Dalabråten</t>
  </si>
  <si>
    <t>Grønnbråten</t>
  </si>
  <si>
    <t>Bjørgeseter</t>
  </si>
  <si>
    <t>Bjørgeseterløkken</t>
  </si>
  <si>
    <t>Holoa/Løvenskiold</t>
  </si>
  <si>
    <t>Sørli,øvre</t>
  </si>
  <si>
    <t>Engebråten</t>
  </si>
  <si>
    <t>Bakkelykkja</t>
  </si>
  <si>
    <t>Gagnumsetra</t>
  </si>
  <si>
    <t>Tømmerhus 1890, tilbygg i 2002</t>
  </si>
  <si>
    <t>84/1</t>
  </si>
  <si>
    <t>gårdstun</t>
  </si>
  <si>
    <t>Harestuskogen gård</t>
  </si>
  <si>
    <t>helhetlig eldre gardstun, fotodoku, ikke registrert.</t>
  </si>
  <si>
    <t>Sørli,nedre</t>
  </si>
  <si>
    <t>83/1</t>
  </si>
  <si>
    <t>helhetlig eldre gardstun,viktig i eldre skogbruk, fotodoku, ikke registrert.,tre bygn. Er søkt revet.</t>
  </si>
  <si>
    <t>Utv trapp,Uthus, liten plass representativt for skogs-arbeiderne fra Vestbygda.+ uthus</t>
  </si>
  <si>
    <t>Ballblomgjerdet</t>
  </si>
  <si>
    <t>Fjellsjøhytta/Løvenskiold</t>
  </si>
  <si>
    <t>Sandungkalven/Løvenskiold</t>
  </si>
  <si>
    <t>Finneplass,Nevnt 1686,nyere bygninger</t>
  </si>
  <si>
    <r>
      <t>nordmarka-plass,fjøsdel</t>
    </r>
    <r>
      <rPr>
        <b/>
        <sz val="12"/>
        <rFont val="Times New Roman"/>
        <family val="1"/>
      </rPr>
      <t xml:space="preserve"> revet</t>
    </r>
  </si>
  <si>
    <t>Tidl husmpl under Flatla,befart,låve ikke reg.</t>
  </si>
  <si>
    <r>
      <t>Gml finnepl Huset er</t>
    </r>
    <r>
      <rPr>
        <b/>
        <sz val="12"/>
        <rFont val="Times New Roman"/>
        <family val="1"/>
      </rPr>
      <t xml:space="preserve"> revet</t>
    </r>
    <r>
      <rPr>
        <sz val="12"/>
        <rFont val="Times New Roman"/>
        <family val="0"/>
      </rPr>
      <t>. Nytt hus er plasser på samme sted</t>
    </r>
  </si>
  <si>
    <r>
      <t>Forfall/Nå</t>
    </r>
    <r>
      <rPr>
        <b/>
        <sz val="12"/>
        <rFont val="Times New Roman"/>
        <family val="1"/>
      </rPr>
      <t xml:space="preserve"> revet</t>
    </r>
  </si>
  <si>
    <r>
      <t xml:space="preserve">H-vinduer/Nå </t>
    </r>
    <r>
      <rPr>
        <b/>
        <sz val="12"/>
        <rFont val="Times New Roman"/>
        <family val="1"/>
      </rPr>
      <t>revet</t>
    </r>
  </si>
  <si>
    <t>Kjørvenvollen</t>
  </si>
  <si>
    <t>Kongellstusletta</t>
  </si>
  <si>
    <r>
      <t>revet,</t>
    </r>
    <r>
      <rPr>
        <sz val="12"/>
        <rFont val="Times New Roman"/>
        <family val="0"/>
      </rPr>
      <t xml:space="preserve"> vinduer 1700t, taksvai,burde vært bevart </t>
    </r>
  </si>
  <si>
    <t>gardstun m.stor autentisitet tidl 1900, forfaller,stor låve ikke reg,ikke fotodok</t>
  </si>
  <si>
    <t>Bjøraltjordet</t>
  </si>
  <si>
    <t>Uten sambyggende tak, tak i ulik høyde Stor autentisitet,typisk for nordmarkagårder,stabbur 191 ikke reg</t>
  </si>
  <si>
    <r>
      <t>Forfall, sanering ønskes,Bygn er</t>
    </r>
    <r>
      <rPr>
        <b/>
        <sz val="12"/>
        <rFont val="Times New Roman"/>
        <family val="1"/>
      </rPr>
      <t xml:space="preserve"> revet</t>
    </r>
  </si>
  <si>
    <r>
      <t xml:space="preserve">Forfall, er </t>
    </r>
    <r>
      <rPr>
        <b/>
        <sz val="12"/>
        <rFont val="Times New Roman"/>
        <family val="1"/>
      </rPr>
      <t>Revet</t>
    </r>
    <r>
      <rPr>
        <sz val="12"/>
        <rFont val="Times New Roman"/>
        <family val="0"/>
      </rPr>
      <t>.</t>
    </r>
  </si>
  <si>
    <r>
      <t>nedbrent,</t>
    </r>
    <r>
      <rPr>
        <sz val="12"/>
        <rFont val="Times New Roman"/>
        <family val="1"/>
      </rPr>
      <t>driftsbygning står</t>
    </r>
  </si>
  <si>
    <r>
      <t>Fjøs/låve m ulikt tak,låve</t>
    </r>
    <r>
      <rPr>
        <b/>
        <sz val="12"/>
        <rFont val="Times New Roman"/>
        <family val="1"/>
      </rPr>
      <t xml:space="preserve"> revet</t>
    </r>
  </si>
  <si>
    <r>
      <t>Tidl husmpl Sveitserstil</t>
    </r>
    <r>
      <rPr>
        <b/>
        <sz val="12"/>
        <rFont val="Times New Roman"/>
        <family val="1"/>
      </rPr>
      <t>,revet?</t>
    </r>
  </si>
  <si>
    <r>
      <t>Forfall,skal</t>
    </r>
    <r>
      <rPr>
        <b/>
        <sz val="12"/>
        <rFont val="Times New Roman"/>
        <family val="1"/>
      </rPr>
      <t xml:space="preserve"> saneres</t>
    </r>
  </si>
  <si>
    <t xml:space="preserve"> Harestuødegården</t>
  </si>
  <si>
    <t>Harestuødegarden</t>
  </si>
  <si>
    <r>
      <t>revet?</t>
    </r>
    <r>
      <rPr>
        <sz val="12"/>
        <rFont val="Times New Roman"/>
        <family val="0"/>
      </rPr>
      <t>Regulering/vegplan?</t>
    </r>
  </si>
  <si>
    <r>
      <t>Sveitser,veranda, forfall</t>
    </r>
    <r>
      <rPr>
        <b/>
        <sz val="12"/>
        <rFont val="Times New Roman"/>
        <family val="1"/>
      </rPr>
      <t>/revet?</t>
    </r>
  </si>
  <si>
    <t>Hakkim,vestre</t>
  </si>
  <si>
    <t>Hakkim,østre</t>
  </si>
  <si>
    <t>Skillebekk</t>
  </si>
  <si>
    <t>27/1</t>
  </si>
  <si>
    <t>Lundberghaugen</t>
  </si>
  <si>
    <t>27/2</t>
  </si>
  <si>
    <t>tidl husmpl,finneplass,ligger i  hist.landskap m mange kulturminner</t>
  </si>
  <si>
    <t>tidl husmpl,finneplass,ligger i hist.landskap m mange kulturminner</t>
  </si>
  <si>
    <t xml:space="preserve">tidl husmpl,finneplass,ligger i hist.landskap m mange kulturminner </t>
  </si>
  <si>
    <t>Tilbygg 193,opprinn toromsstue m utv trapp</t>
  </si>
  <si>
    <t>Funksjon</t>
  </si>
  <si>
    <t>Før</t>
  </si>
  <si>
    <t>Nå</t>
  </si>
  <si>
    <r>
      <t>Sanert?</t>
    </r>
    <r>
      <rPr>
        <b/>
        <sz val="12"/>
        <rFont val="Times New Roman"/>
        <family val="1"/>
      </rPr>
      <t>Revet</t>
    </r>
  </si>
  <si>
    <t>Gårdsmiljø,råte- og brannskadet</t>
  </si>
  <si>
    <t>28/2</t>
  </si>
  <si>
    <t>Sveitserstil/glassveranda,helhetlig tun</t>
  </si>
  <si>
    <t>Munkerud, nå 65/30</t>
  </si>
  <si>
    <t>revet i 1976</t>
  </si>
  <si>
    <t>nordre Morstad seter</t>
  </si>
  <si>
    <t>ukjent byggeår, men smsatt av tømrekasser, utkraging, smbygd m felles tak.</t>
  </si>
  <si>
    <t>ikke sefrak-reg</t>
  </si>
  <si>
    <t>Ombygg i 192, mye dugnadsarb er gjort. Kulturminnefondet.</t>
  </si>
  <si>
    <t>Dragestil, er borte? 8.5.2014</t>
  </si>
  <si>
    <t>Skøyen,østre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</si>
</sst>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mm/yyyy"/>
    <numFmt numFmtId="173" formatCode="0.000"/>
    <numFmt numFmtId="174" formatCode="0.0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[$-414]d\.\ mmmm\ yyyy"/>
    <numFmt numFmtId="179" formatCode="[&lt;=9999]0000;General"/>
    <numFmt numFmtId="180" formatCode="[&lt;=9999]0000.0;General"/>
    <numFmt numFmtId="181" formatCode="[&lt;=9999]0000.00;General"/>
    <numFmt numFmtId="182" formatCode="[&lt;=99999999]##_ ##_ ##_ ##;\(\+##\)_ ##_ ##_ ##_ ##"/>
    <numFmt numFmtId="183" formatCode="[&lt;=9999]000;General"/>
  </numFmts>
  <fonts count="48">
    <font>
      <sz val="12"/>
      <name val="Times New Roman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4"/>
      <color indexed="8"/>
      <name val="Stencil"/>
      <family val="5"/>
    </font>
    <font>
      <u val="single"/>
      <sz val="14"/>
      <color indexed="8"/>
      <name val="Stencil"/>
      <family val="5"/>
    </font>
    <font>
      <b/>
      <sz val="36"/>
      <color indexed="9"/>
      <name val="Bradley Hand ITC"/>
      <family val="4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4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2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" fontId="1" fillId="34" borderId="13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1" fontId="1" fillId="34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7" fillId="35" borderId="0" xfId="38" applyFont="1" applyFill="1" applyAlignment="1" applyProtection="1">
      <alignment/>
      <protection/>
    </xf>
    <xf numFmtId="0" fontId="8" fillId="35" borderId="0" xfId="0" applyFont="1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34" borderId="0" xfId="0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1" fillId="34" borderId="16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0" fontId="1" fillId="36" borderId="11" xfId="0" applyFont="1" applyFill="1" applyBorder="1" applyAlignment="1">
      <alignment/>
    </xf>
    <xf numFmtId="49" fontId="3" fillId="33" borderId="19" xfId="0" applyNumberFormat="1" applyFont="1" applyFill="1" applyBorder="1" applyAlignment="1">
      <alignment horizontal="left"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183" fontId="0" fillId="0" borderId="0" xfId="0" applyNumberFormat="1" applyAlignment="1">
      <alignment/>
    </xf>
    <xf numFmtId="183" fontId="1" fillId="34" borderId="13" xfId="0" applyNumberFormat="1" applyFont="1" applyFill="1" applyBorder="1" applyAlignment="1">
      <alignment/>
    </xf>
    <xf numFmtId="183" fontId="1" fillId="34" borderId="15" xfId="0" applyNumberFormat="1" applyFont="1" applyFill="1" applyBorder="1" applyAlignment="1">
      <alignment/>
    </xf>
    <xf numFmtId="183" fontId="2" fillId="33" borderId="0" xfId="0" applyNumberFormat="1" applyFont="1" applyFill="1" applyBorder="1" applyAlignment="1">
      <alignment/>
    </xf>
    <xf numFmtId="183" fontId="1" fillId="36" borderId="20" xfId="0" applyNumberFormat="1" applyFont="1" applyFill="1" applyBorder="1" applyAlignment="1">
      <alignment/>
    </xf>
    <xf numFmtId="183" fontId="1" fillId="36" borderId="11" xfId="0" applyNumberFormat="1" applyFont="1" applyFill="1" applyBorder="1" applyAlignment="1">
      <alignment/>
    </xf>
    <xf numFmtId="183" fontId="1" fillId="36" borderId="21" xfId="0" applyNumberFormat="1" applyFont="1" applyFill="1" applyBorder="1" applyAlignment="1">
      <alignment/>
    </xf>
    <xf numFmtId="183" fontId="1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1" fillId="34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1" fillId="34" borderId="13" xfId="0" applyNumberFormat="1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8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12" fillId="0" borderId="0" xfId="0" applyFont="1" applyAlignment="1">
      <alignment/>
    </xf>
    <xf numFmtId="0" fontId="12" fillId="35" borderId="19" xfId="0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183" fontId="1" fillId="0" borderId="0" xfId="0" applyNumberFormat="1" applyFont="1" applyAlignment="1">
      <alignment/>
    </xf>
    <xf numFmtId="183" fontId="1" fillId="0" borderId="0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11" xfId="0" applyFill="1" applyBorder="1" applyAlignment="1">
      <alignment horizontal="right"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14" fontId="1" fillId="34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1" xfId="0" applyFont="1" applyBorder="1" applyAlignment="1">
      <alignment wrapText="1"/>
    </xf>
    <xf numFmtId="14" fontId="1" fillId="34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1" fillId="34" borderId="13" xfId="0" applyNumberFormat="1" applyFont="1" applyFill="1" applyBorder="1" applyAlignment="1">
      <alignment horizontal="left" wrapText="1"/>
    </xf>
    <xf numFmtId="14" fontId="1" fillId="34" borderId="15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1</xdr:col>
      <xdr:colOff>485775</xdr:colOff>
      <xdr:row>5</xdr:row>
      <xdr:rowOff>104775</xdr:rowOff>
    </xdr:to>
    <xdr:pic>
      <xdr:nvPicPr>
        <xdr:cNvPr id="1" name="Picture 1" descr="PE0146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9"/>
  <sheetViews>
    <sheetView zoomScalePageLayoutView="0" workbookViewId="0" topLeftCell="A1">
      <selection activeCell="A11" sqref="A11"/>
    </sheetView>
  </sheetViews>
  <sheetFormatPr defaultColWidth="11.00390625" defaultRowHeight="15.75"/>
  <cols>
    <col min="1" max="1" width="12.00390625" style="23" bestFit="1" customWidth="1"/>
    <col min="2" max="2" width="11.00390625" style="23" customWidth="1"/>
    <col min="3" max="3" width="13.625" style="23" customWidth="1"/>
    <col min="4" max="7" width="11.00390625" style="23" customWidth="1"/>
    <col min="8" max="8" width="11.625" style="23" bestFit="1" customWidth="1"/>
    <col min="9" max="16384" width="11.00390625" style="23" customWidth="1"/>
  </cols>
  <sheetData>
    <row r="1" ht="15.75"/>
    <row r="2" ht="15.75"/>
    <row r="3" ht="15.75"/>
    <row r="4" ht="51">
      <c r="C4" s="26" t="s">
        <v>496</v>
      </c>
    </row>
    <row r="5" ht="15.75"/>
    <row r="6" ht="15.75"/>
    <row r="8" spans="1:6" ht="18.75">
      <c r="A8" s="24"/>
      <c r="B8" s="47" t="s">
        <v>1285</v>
      </c>
      <c r="C8" s="47" t="s">
        <v>1286</v>
      </c>
      <c r="D8" s="47" t="s">
        <v>1287</v>
      </c>
      <c r="E8" s="47" t="s">
        <v>1288</v>
      </c>
      <c r="F8" s="47" t="s">
        <v>1301</v>
      </c>
    </row>
    <row r="9" spans="1:6" ht="18.75">
      <c r="A9" s="25" t="s">
        <v>497</v>
      </c>
      <c r="B9" s="50">
        <f>COUNTIF('Krets 1'!$K:$K,1)</f>
        <v>3</v>
      </c>
      <c r="C9" s="50">
        <f>COUNTIF('Krets 1'!$K:$K,2)</f>
        <v>27</v>
      </c>
      <c r="D9" s="50">
        <f>COUNTIF('Krets 1'!$K:$K,3)</f>
        <v>44</v>
      </c>
      <c r="E9" s="50">
        <f>COUNTIF('Krets 1'!$K:$K,4)</f>
        <v>44</v>
      </c>
      <c r="F9" s="47">
        <f>SUM(B9:E9)</f>
        <v>118</v>
      </c>
    </row>
    <row r="10" spans="1:6" ht="18.75">
      <c r="A10" s="25" t="s">
        <v>498</v>
      </c>
      <c r="B10" s="50">
        <f>COUNTIF('Krets 3'!$K:$K,1)</f>
        <v>5</v>
      </c>
      <c r="C10" s="50">
        <f>COUNTIF('Krets 3'!$K:$K,2)</f>
        <v>23</v>
      </c>
      <c r="D10" s="50">
        <f>COUNTIF('Krets 3'!$K:$K,3)</f>
        <v>33</v>
      </c>
      <c r="E10" s="50">
        <f>COUNTIF('Krets 3'!$K:$K,4)</f>
        <v>39</v>
      </c>
      <c r="F10" s="47">
        <f aca="true" t="shared" si="0" ref="F10:F18">SUM(B10:E10)</f>
        <v>100</v>
      </c>
    </row>
    <row r="11" spans="1:6" ht="18.75">
      <c r="A11" s="25" t="s">
        <v>499</v>
      </c>
      <c r="B11" s="50">
        <f>COUNTIF('Krets 4'!$K:$K,1)</f>
        <v>3</v>
      </c>
      <c r="C11" s="50">
        <f>COUNTIF('Krets 4'!$K:$K,2)</f>
        <v>6</v>
      </c>
      <c r="D11" s="50">
        <f>COUNTIF('Krets 4'!$K:$K,3)</f>
        <v>23</v>
      </c>
      <c r="E11" s="50">
        <f>COUNTIF('Krets 4'!$K:$K,4)</f>
        <v>34</v>
      </c>
      <c r="F11" s="47">
        <f t="shared" si="0"/>
        <v>66</v>
      </c>
    </row>
    <row r="12" spans="1:6" ht="18.75">
      <c r="A12" s="25" t="s">
        <v>500</v>
      </c>
      <c r="B12" s="50">
        <f>COUNTIF('Krets 6'!$K:$K,1)</f>
        <v>7</v>
      </c>
      <c r="C12" s="50">
        <f>COUNTIF('Krets 6'!$K:$K,2)</f>
        <v>17</v>
      </c>
      <c r="D12" s="50">
        <f>COUNTIF('Krets 6'!$K:$K,3)</f>
        <v>38</v>
      </c>
      <c r="E12" s="50">
        <f>COUNTIF('Krets 6'!$K:$K,4)</f>
        <v>39</v>
      </c>
      <c r="F12" s="47">
        <f t="shared" si="0"/>
        <v>101</v>
      </c>
    </row>
    <row r="13" spans="1:6" ht="18.75">
      <c r="A13" s="25" t="s">
        <v>501</v>
      </c>
      <c r="B13" s="50">
        <f>COUNTIF('Krets 8'!$K:$K,1)</f>
        <v>1</v>
      </c>
      <c r="C13" s="50">
        <f>COUNTIF('Krets 8'!$K:$K,2)</f>
        <v>6</v>
      </c>
      <c r="D13" s="50">
        <f>COUNTIF('Krets 8'!$K:$K,3)</f>
        <v>9</v>
      </c>
      <c r="E13" s="50">
        <f>COUNTIF('Krets 8'!$K:$K,4)</f>
        <v>28</v>
      </c>
      <c r="F13" s="47">
        <f t="shared" si="0"/>
        <v>44</v>
      </c>
    </row>
    <row r="14" spans="1:6" ht="18.75">
      <c r="A14" s="25" t="s">
        <v>502</v>
      </c>
      <c r="B14" s="50">
        <f>COUNTIF('Krets 9'!$K:$K,1)</f>
        <v>0</v>
      </c>
      <c r="C14" s="50">
        <f>COUNTIF('Krets 9'!$K:$K,2)</f>
        <v>3</v>
      </c>
      <c r="D14" s="50">
        <f>COUNTIF('Krets 9'!$K:$K,3)</f>
        <v>2</v>
      </c>
      <c r="E14" s="50">
        <f>COUNTIF('Krets 9'!$K:$K,4)</f>
        <v>8</v>
      </c>
      <c r="F14" s="47">
        <f t="shared" si="0"/>
        <v>13</v>
      </c>
    </row>
    <row r="15" spans="1:6" ht="18.75">
      <c r="A15" s="25" t="s">
        <v>503</v>
      </c>
      <c r="B15" s="50">
        <f>COUNTIF('Krets 10'!$K:$K,1)</f>
        <v>4</v>
      </c>
      <c r="C15" s="50">
        <f>COUNTIF('Krets 10'!$K:$K,2)</f>
        <v>13</v>
      </c>
      <c r="D15" s="50">
        <f>COUNTIF('Krets 10'!$K:$K,3)</f>
        <v>19</v>
      </c>
      <c r="E15" s="50">
        <f>COUNTIF('Krets 10'!$K:$K,4)</f>
        <v>14</v>
      </c>
      <c r="F15" s="47">
        <f t="shared" si="0"/>
        <v>50</v>
      </c>
    </row>
    <row r="16" spans="1:6" ht="18.75">
      <c r="A16" s="25" t="s">
        <v>504</v>
      </c>
      <c r="B16" s="50">
        <f>COUNTIF('Krets 11'!$K:$K,1)</f>
        <v>7</v>
      </c>
      <c r="C16" s="50">
        <f>COUNTIF('Krets 11'!$K:$K,2)</f>
        <v>3</v>
      </c>
      <c r="D16" s="50">
        <f>COUNTIF('Krets 11'!$K:$K,3)</f>
        <v>1</v>
      </c>
      <c r="E16" s="50">
        <f>COUNTIF('Krets 11'!$K:$K,4)</f>
        <v>1</v>
      </c>
      <c r="F16" s="47">
        <f t="shared" si="0"/>
        <v>12</v>
      </c>
    </row>
    <row r="17" spans="1:6" ht="18.75">
      <c r="A17" s="25" t="s">
        <v>505</v>
      </c>
      <c r="B17" s="50">
        <f>COUNTIF('Krets 12'!$K:$K,1)</f>
        <v>1</v>
      </c>
      <c r="C17" s="50">
        <f>COUNTIF('Krets 12'!$K:$K,2)</f>
        <v>13</v>
      </c>
      <c r="D17" s="50">
        <f>COUNTIF('Krets 12'!$K:$K,3)</f>
        <v>17</v>
      </c>
      <c r="E17" s="50">
        <f>COUNTIF('Krets 12'!$K:$K,4)</f>
        <v>30</v>
      </c>
      <c r="F17" s="47">
        <f t="shared" si="0"/>
        <v>61</v>
      </c>
    </row>
    <row r="18" spans="1:6" ht="18.75">
      <c r="A18" s="25" t="s">
        <v>506</v>
      </c>
      <c r="B18" s="50">
        <f>COUNTIF('Krets 13'!$K:$K,1)</f>
        <v>2</v>
      </c>
      <c r="C18" s="50">
        <f>COUNTIF('Krets 13'!$K:$K,2)</f>
        <v>12</v>
      </c>
      <c r="D18" s="50">
        <f>COUNTIF('Krets 13'!$K:$K,3)</f>
        <v>33</v>
      </c>
      <c r="E18" s="50">
        <f>COUNTIF('Krets 13'!$K:$K,4)</f>
        <v>47</v>
      </c>
      <c r="F18" s="47">
        <f t="shared" si="0"/>
        <v>94</v>
      </c>
    </row>
    <row r="19" spans="1:6" ht="19.5" thickBot="1">
      <c r="A19" s="82" t="s">
        <v>1383</v>
      </c>
      <c r="B19" s="83">
        <f>SUM(B9:B18)</f>
        <v>33</v>
      </c>
      <c r="C19" s="83">
        <f>SUM(C9:C18)</f>
        <v>123</v>
      </c>
      <c r="D19" s="83">
        <f>SUM(D9:D18)</f>
        <v>219</v>
      </c>
      <c r="E19" s="83">
        <f>SUM(E9:E18)</f>
        <v>284</v>
      </c>
      <c r="F19" s="83">
        <f>SUM(F9:F18)</f>
        <v>659</v>
      </c>
    </row>
    <row r="20" ht="16.5" thickTop="1"/>
  </sheetData>
  <sheetProtection sheet="1" objects="1" scenarios="1"/>
  <hyperlinks>
    <hyperlink ref="A9" location="'Krets 1'!A1" display="K-"/>
    <hyperlink ref="A10" location="'Krets 3'!A1" display="Krets 3"/>
    <hyperlink ref="A11" location="'Krets 4'!A1" display="Krets 4"/>
    <hyperlink ref="A12" location="'Krets 6'!A1" display="Krets 6"/>
    <hyperlink ref="A13" location="'Krets 8'!A1" display="Krets 8"/>
    <hyperlink ref="A14" location="'Krets 9'!A1" display="Krets 9"/>
    <hyperlink ref="A15" location="'Krets 10'!A1" display="Krets 10"/>
    <hyperlink ref="A16" location="'Krets 11'!A1" display="Krets 11"/>
    <hyperlink ref="A17" location="'Krets 12'!A1" display="Krets 12"/>
    <hyperlink ref="A18" location="'Krets 13'!A1" display="Krets 13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56"/>
  <sheetViews>
    <sheetView zoomScalePageLayoutView="0" workbookViewId="0" topLeftCell="A16">
      <selection activeCell="M57" sqref="M57"/>
    </sheetView>
  </sheetViews>
  <sheetFormatPr defaultColWidth="11.00390625" defaultRowHeight="15.75"/>
  <cols>
    <col min="1" max="1" width="13.375" style="27" customWidth="1"/>
    <col min="2" max="2" width="4.875" style="66" bestFit="1" customWidth="1"/>
    <col min="3" max="3" width="8.00390625" style="29" bestFit="1" customWidth="1"/>
    <col min="4" max="4" width="7.125" style="28" customWidth="1"/>
    <col min="5" max="5" width="14.375" style="27" customWidth="1"/>
    <col min="6" max="7" width="8.00390625" style="28" customWidth="1"/>
    <col min="8" max="8" width="11.625" style="30" bestFit="1" customWidth="1"/>
    <col min="9" max="9" width="5.75390625" style="30" customWidth="1"/>
    <col min="10" max="10" width="28.375" style="106" customWidth="1"/>
    <col min="11" max="11" width="6.375" style="31" customWidth="1"/>
    <col min="12" max="16384" width="11.00390625" style="27" customWidth="1"/>
  </cols>
  <sheetData>
    <row r="2" spans="1:11" ht="15.75">
      <c r="A2" s="32" t="s">
        <v>476</v>
      </c>
      <c r="B2" s="58"/>
      <c r="C2" s="34"/>
      <c r="D2" s="33"/>
      <c r="E2" s="32" t="s">
        <v>477</v>
      </c>
      <c r="F2" s="33" t="s">
        <v>1340</v>
      </c>
      <c r="G2" s="33"/>
      <c r="H2" s="35"/>
      <c r="I2" s="35" t="s">
        <v>478</v>
      </c>
      <c r="J2" s="101">
        <v>37777</v>
      </c>
      <c r="K2" s="36"/>
    </row>
    <row r="3" spans="1:11" ht="15.75">
      <c r="A3" s="32"/>
      <c r="B3" s="58"/>
      <c r="C3" s="34"/>
      <c r="D3" s="33"/>
      <c r="E3" s="32" t="s">
        <v>1348</v>
      </c>
      <c r="F3" s="33"/>
      <c r="G3" s="33"/>
      <c r="H3" s="35"/>
      <c r="I3" s="32" t="s">
        <v>492</v>
      </c>
      <c r="J3" s="101"/>
      <c r="K3" s="36"/>
    </row>
    <row r="4" spans="1:11" ht="15.75">
      <c r="A4" s="7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8" t="s">
        <v>481</v>
      </c>
      <c r="J4" s="102" t="s">
        <v>1339</v>
      </c>
      <c r="K4" s="37" t="s">
        <v>493</v>
      </c>
    </row>
    <row r="5" spans="1:11" ht="15.75">
      <c r="A5" s="7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8"/>
      <c r="J5" s="102"/>
      <c r="K5" s="38" t="s">
        <v>490</v>
      </c>
    </row>
    <row r="6" spans="1:11" ht="15.75">
      <c r="A6" s="9" t="s">
        <v>254</v>
      </c>
      <c r="B6" s="84">
        <v>1</v>
      </c>
      <c r="C6" s="9" t="s">
        <v>255</v>
      </c>
      <c r="D6" s="10" t="s">
        <v>1375</v>
      </c>
      <c r="E6" s="9" t="s">
        <v>576</v>
      </c>
      <c r="F6" s="92">
        <v>111</v>
      </c>
      <c r="G6" s="92">
        <v>111</v>
      </c>
      <c r="H6" s="9" t="s">
        <v>215</v>
      </c>
      <c r="I6" s="9">
        <v>184</v>
      </c>
      <c r="J6" s="103" t="s">
        <v>1466</v>
      </c>
      <c r="K6" s="9">
        <v>2</v>
      </c>
    </row>
    <row r="7" spans="1:11" ht="15.75">
      <c r="A7" s="9"/>
      <c r="B7" s="84">
        <v>2</v>
      </c>
      <c r="C7" s="9"/>
      <c r="D7" s="10"/>
      <c r="E7" s="9" t="s">
        <v>621</v>
      </c>
      <c r="F7" s="92">
        <v>114</v>
      </c>
      <c r="G7" s="92">
        <v>311</v>
      </c>
      <c r="H7" s="9" t="s">
        <v>256</v>
      </c>
      <c r="I7" s="9">
        <v>183</v>
      </c>
      <c r="J7" s="103" t="s">
        <v>257</v>
      </c>
      <c r="K7" s="9">
        <v>1</v>
      </c>
    </row>
    <row r="8" spans="1:11" ht="15.75">
      <c r="A8" s="9"/>
      <c r="B8" s="84">
        <v>3</v>
      </c>
      <c r="C8" s="9"/>
      <c r="D8" s="10"/>
      <c r="E8" s="9" t="s">
        <v>587</v>
      </c>
      <c r="F8" s="92">
        <v>131</v>
      </c>
      <c r="G8" s="92">
        <v>131</v>
      </c>
      <c r="H8" s="9" t="s">
        <v>521</v>
      </c>
      <c r="I8" s="9">
        <v>184</v>
      </c>
      <c r="J8" s="103"/>
      <c r="K8" s="9">
        <v>3</v>
      </c>
    </row>
    <row r="9" spans="1:11" ht="15.75">
      <c r="A9" s="9" t="s">
        <v>258</v>
      </c>
      <c r="B9" s="73">
        <v>4</v>
      </c>
      <c r="C9" s="9"/>
      <c r="D9" s="10" t="s">
        <v>1376</v>
      </c>
      <c r="E9" s="9" t="s">
        <v>111</v>
      </c>
      <c r="F9" s="92">
        <v>114</v>
      </c>
      <c r="G9" s="92">
        <v>311</v>
      </c>
      <c r="H9" s="9" t="s">
        <v>256</v>
      </c>
      <c r="I9" s="9">
        <v>183</v>
      </c>
      <c r="J9" s="103" t="s">
        <v>259</v>
      </c>
      <c r="K9" s="9">
        <v>3</v>
      </c>
    </row>
    <row r="10" spans="1:11" ht="15.75">
      <c r="A10" s="9" t="s">
        <v>260</v>
      </c>
      <c r="B10" s="73">
        <v>5</v>
      </c>
      <c r="C10" s="9" t="s">
        <v>573</v>
      </c>
      <c r="D10" s="10" t="s">
        <v>1354</v>
      </c>
      <c r="E10" s="9" t="s">
        <v>614</v>
      </c>
      <c r="F10" s="92">
        <v>114</v>
      </c>
      <c r="G10" s="92">
        <v>0</v>
      </c>
      <c r="H10" s="9" t="s">
        <v>519</v>
      </c>
      <c r="I10" s="9">
        <v>182</v>
      </c>
      <c r="J10" s="103" t="s">
        <v>711</v>
      </c>
      <c r="K10" s="9">
        <v>4</v>
      </c>
    </row>
    <row r="11" spans="1:11" ht="15.75">
      <c r="A11" s="9" t="s">
        <v>261</v>
      </c>
      <c r="B11" s="84">
        <v>6</v>
      </c>
      <c r="C11" s="9" t="s">
        <v>255</v>
      </c>
      <c r="D11" s="10" t="s">
        <v>1352</v>
      </c>
      <c r="E11" s="9" t="s">
        <v>576</v>
      </c>
      <c r="F11" s="92">
        <v>114</v>
      </c>
      <c r="G11" s="92">
        <v>0</v>
      </c>
      <c r="H11" s="9" t="s">
        <v>623</v>
      </c>
      <c r="I11" s="9">
        <v>183</v>
      </c>
      <c r="J11" s="103" t="s">
        <v>1329</v>
      </c>
      <c r="K11" s="9">
        <v>2</v>
      </c>
    </row>
    <row r="12" spans="1:11" ht="16.5" customHeight="1">
      <c r="A12" s="9"/>
      <c r="B12" s="84">
        <v>7</v>
      </c>
      <c r="C12" s="9"/>
      <c r="D12" s="10"/>
      <c r="E12" s="9" t="s">
        <v>592</v>
      </c>
      <c r="F12" s="92">
        <v>151</v>
      </c>
      <c r="G12" s="92">
        <v>0</v>
      </c>
      <c r="H12" s="9" t="s">
        <v>548</v>
      </c>
      <c r="I12" s="9">
        <v>183</v>
      </c>
      <c r="J12" s="103" t="s">
        <v>262</v>
      </c>
      <c r="K12" s="9">
        <v>3</v>
      </c>
    </row>
    <row r="13" spans="1:11" ht="15.75">
      <c r="A13" s="9"/>
      <c r="B13" s="84">
        <v>8</v>
      </c>
      <c r="C13" s="9"/>
      <c r="D13" s="10"/>
      <c r="E13" s="9" t="s">
        <v>263</v>
      </c>
      <c r="F13" s="92">
        <v>136</v>
      </c>
      <c r="G13" s="92">
        <v>136</v>
      </c>
      <c r="H13" s="9"/>
      <c r="I13" s="9">
        <v>183</v>
      </c>
      <c r="J13" s="104" t="s">
        <v>489</v>
      </c>
      <c r="K13" s="9">
        <v>4</v>
      </c>
    </row>
    <row r="14" spans="1:11" ht="15.75">
      <c r="A14" s="9" t="s">
        <v>264</v>
      </c>
      <c r="B14" s="73">
        <v>9</v>
      </c>
      <c r="C14" s="9" t="s">
        <v>265</v>
      </c>
      <c r="D14" s="10" t="s">
        <v>266</v>
      </c>
      <c r="E14" s="9" t="s">
        <v>576</v>
      </c>
      <c r="F14" s="92">
        <v>114</v>
      </c>
      <c r="G14" s="92">
        <v>111</v>
      </c>
      <c r="H14" s="9" t="s">
        <v>267</v>
      </c>
      <c r="I14" s="9">
        <v>183</v>
      </c>
      <c r="J14" s="103" t="s">
        <v>1257</v>
      </c>
      <c r="K14" s="9">
        <v>3</v>
      </c>
    </row>
    <row r="15" spans="1:11" ht="15.75">
      <c r="A15" s="9" t="s">
        <v>1471</v>
      </c>
      <c r="B15" s="73">
        <v>10</v>
      </c>
      <c r="C15" s="9"/>
      <c r="D15" s="10" t="s">
        <v>1378</v>
      </c>
      <c r="E15" s="9" t="s">
        <v>513</v>
      </c>
      <c r="F15" s="92">
        <v>114</v>
      </c>
      <c r="G15" s="92">
        <v>0</v>
      </c>
      <c r="H15" s="9" t="s">
        <v>511</v>
      </c>
      <c r="I15" s="9">
        <v>180</v>
      </c>
      <c r="J15" s="103" t="s">
        <v>1258</v>
      </c>
      <c r="K15" s="9">
        <v>4</v>
      </c>
    </row>
    <row r="16" spans="1:11" ht="15.75">
      <c r="A16" s="9" t="s">
        <v>268</v>
      </c>
      <c r="B16" s="73">
        <v>11</v>
      </c>
      <c r="C16" s="9"/>
      <c r="D16" s="10" t="s">
        <v>269</v>
      </c>
      <c r="E16" s="9" t="s">
        <v>576</v>
      </c>
      <c r="F16" s="92">
        <v>111</v>
      </c>
      <c r="G16" s="92">
        <v>111</v>
      </c>
      <c r="H16" s="9" t="s">
        <v>623</v>
      </c>
      <c r="I16" s="9">
        <v>183</v>
      </c>
      <c r="J16" s="103" t="s">
        <v>270</v>
      </c>
      <c r="K16" s="9">
        <v>4</v>
      </c>
    </row>
    <row r="17" spans="1:11" ht="15.75">
      <c r="A17" s="9"/>
      <c r="B17" s="73">
        <v>12</v>
      </c>
      <c r="C17" s="9"/>
      <c r="D17" s="10"/>
      <c r="E17" s="9" t="s">
        <v>587</v>
      </c>
      <c r="F17" s="92">
        <v>131</v>
      </c>
      <c r="G17" s="92">
        <v>139</v>
      </c>
      <c r="H17" s="9" t="s">
        <v>512</v>
      </c>
      <c r="I17" s="9">
        <v>184</v>
      </c>
      <c r="J17" s="103"/>
      <c r="K17" s="9">
        <v>3</v>
      </c>
    </row>
    <row r="18" spans="1:11" ht="15.75">
      <c r="A18" s="9" t="s">
        <v>271</v>
      </c>
      <c r="B18" s="73">
        <v>13</v>
      </c>
      <c r="C18" s="9"/>
      <c r="D18" s="10" t="s">
        <v>272</v>
      </c>
      <c r="E18" s="9" t="s">
        <v>576</v>
      </c>
      <c r="F18" s="92">
        <v>111</v>
      </c>
      <c r="G18" s="92">
        <v>111</v>
      </c>
      <c r="H18" s="9" t="s">
        <v>273</v>
      </c>
      <c r="I18" s="9">
        <v>183</v>
      </c>
      <c r="J18" s="103" t="s">
        <v>274</v>
      </c>
      <c r="K18" s="9">
        <v>4</v>
      </c>
    </row>
    <row r="19" spans="1:11" ht="15.75">
      <c r="A19" s="9"/>
      <c r="B19" s="73">
        <v>14</v>
      </c>
      <c r="C19" s="9"/>
      <c r="D19" s="10"/>
      <c r="E19" s="9" t="s">
        <v>580</v>
      </c>
      <c r="F19" s="92">
        <v>121</v>
      </c>
      <c r="G19" s="92">
        <v>129</v>
      </c>
      <c r="H19" s="9" t="s">
        <v>226</v>
      </c>
      <c r="I19" s="9">
        <v>184</v>
      </c>
      <c r="J19" s="103"/>
      <c r="K19" s="9">
        <v>4</v>
      </c>
    </row>
    <row r="20" spans="1:11" ht="31.5">
      <c r="A20" s="9" t="s">
        <v>275</v>
      </c>
      <c r="B20" s="84">
        <v>15</v>
      </c>
      <c r="C20" s="9" t="s">
        <v>255</v>
      </c>
      <c r="D20" s="10" t="s">
        <v>276</v>
      </c>
      <c r="E20" s="9" t="s">
        <v>576</v>
      </c>
      <c r="F20" s="92">
        <v>111</v>
      </c>
      <c r="G20" s="92">
        <v>0</v>
      </c>
      <c r="H20" s="9" t="s">
        <v>676</v>
      </c>
      <c r="I20" s="9">
        <v>183</v>
      </c>
      <c r="J20" s="103" t="s">
        <v>1467</v>
      </c>
      <c r="K20" s="9">
        <v>4</v>
      </c>
    </row>
    <row r="21" spans="1:11" ht="15.75">
      <c r="A21" s="9"/>
      <c r="B21" s="73">
        <v>16</v>
      </c>
      <c r="C21" s="9"/>
      <c r="D21" s="10"/>
      <c r="E21" s="9" t="s">
        <v>587</v>
      </c>
      <c r="F21" s="92">
        <v>131</v>
      </c>
      <c r="G21" s="92">
        <v>0</v>
      </c>
      <c r="H21" s="9" t="s">
        <v>521</v>
      </c>
      <c r="I21" s="9">
        <v>183</v>
      </c>
      <c r="J21" s="103" t="s">
        <v>1259</v>
      </c>
      <c r="K21" s="9">
        <v>3</v>
      </c>
    </row>
    <row r="22" spans="1:11" ht="31.5">
      <c r="A22" s="9" t="s">
        <v>277</v>
      </c>
      <c r="B22" s="84">
        <v>17</v>
      </c>
      <c r="C22" s="9"/>
      <c r="D22" s="10" t="s">
        <v>278</v>
      </c>
      <c r="E22" s="9" t="s">
        <v>576</v>
      </c>
      <c r="F22" s="92">
        <v>114</v>
      </c>
      <c r="G22" s="92">
        <v>111</v>
      </c>
      <c r="H22" s="9" t="s">
        <v>200</v>
      </c>
      <c r="I22" s="9">
        <v>180</v>
      </c>
      <c r="J22" s="103" t="s">
        <v>1260</v>
      </c>
      <c r="K22" s="9">
        <v>2</v>
      </c>
    </row>
    <row r="23" spans="1:11" ht="15.75">
      <c r="A23" s="9"/>
      <c r="B23" s="73">
        <v>18</v>
      </c>
      <c r="C23" s="9"/>
      <c r="D23" s="10"/>
      <c r="E23" s="9" t="s">
        <v>111</v>
      </c>
      <c r="F23" s="92">
        <v>311</v>
      </c>
      <c r="G23" s="92">
        <v>311</v>
      </c>
      <c r="H23" s="9" t="s">
        <v>742</v>
      </c>
      <c r="I23" s="9">
        <v>183</v>
      </c>
      <c r="J23" s="103" t="s">
        <v>622</v>
      </c>
      <c r="K23" s="9">
        <v>4</v>
      </c>
    </row>
    <row r="24" spans="1:11" ht="15.75">
      <c r="A24" s="9" t="s">
        <v>261</v>
      </c>
      <c r="B24" s="73">
        <v>19</v>
      </c>
      <c r="C24" s="9"/>
      <c r="D24" s="10" t="s">
        <v>279</v>
      </c>
      <c r="E24" s="9" t="s">
        <v>621</v>
      </c>
      <c r="F24" s="92">
        <v>111</v>
      </c>
      <c r="G24" s="92">
        <v>149</v>
      </c>
      <c r="H24" s="9" t="s">
        <v>207</v>
      </c>
      <c r="I24" s="9">
        <v>182</v>
      </c>
      <c r="J24" s="103" t="s">
        <v>1261</v>
      </c>
      <c r="K24" s="9">
        <v>2</v>
      </c>
    </row>
    <row r="25" spans="1:11" ht="15.75">
      <c r="A25" s="9"/>
      <c r="B25" s="73">
        <v>20</v>
      </c>
      <c r="C25" s="9"/>
      <c r="D25" s="10"/>
      <c r="E25" s="9" t="s">
        <v>1330</v>
      </c>
      <c r="F25" s="92">
        <v>115</v>
      </c>
      <c r="G25" s="92">
        <v>0</v>
      </c>
      <c r="H25" s="9" t="s">
        <v>511</v>
      </c>
      <c r="I25" s="9"/>
      <c r="J25" s="103" t="s">
        <v>280</v>
      </c>
      <c r="K25" s="9">
        <v>4</v>
      </c>
    </row>
    <row r="26" spans="1:11" ht="15.75">
      <c r="A26" s="9"/>
      <c r="B26" s="73">
        <v>21</v>
      </c>
      <c r="C26" s="9"/>
      <c r="D26" s="10"/>
      <c r="E26" s="9" t="s">
        <v>614</v>
      </c>
      <c r="F26" s="92">
        <v>115</v>
      </c>
      <c r="G26" s="92">
        <v>0</v>
      </c>
      <c r="H26" s="9" t="s">
        <v>519</v>
      </c>
      <c r="I26" s="9"/>
      <c r="J26" s="103" t="s">
        <v>280</v>
      </c>
      <c r="K26" s="9">
        <v>4</v>
      </c>
    </row>
    <row r="27" spans="1:11" ht="15.75">
      <c r="A27" s="9" t="s">
        <v>261</v>
      </c>
      <c r="B27" s="73">
        <v>22</v>
      </c>
      <c r="C27" s="9"/>
      <c r="D27" s="10" t="s">
        <v>281</v>
      </c>
      <c r="E27" s="9" t="s">
        <v>576</v>
      </c>
      <c r="F27" s="92">
        <v>111</v>
      </c>
      <c r="G27" s="92">
        <v>311</v>
      </c>
      <c r="H27" s="9" t="s">
        <v>282</v>
      </c>
      <c r="I27" s="9">
        <v>183</v>
      </c>
      <c r="J27" s="103" t="s">
        <v>1331</v>
      </c>
      <c r="K27" s="9">
        <v>4</v>
      </c>
    </row>
    <row r="28" spans="1:11" ht="15.75">
      <c r="A28" s="9" t="s">
        <v>277</v>
      </c>
      <c r="B28" s="84">
        <v>23</v>
      </c>
      <c r="C28" s="9"/>
      <c r="D28" s="10" t="s">
        <v>278</v>
      </c>
      <c r="E28" s="9" t="s">
        <v>594</v>
      </c>
      <c r="F28" s="92">
        <v>151</v>
      </c>
      <c r="G28" s="92">
        <v>0</v>
      </c>
      <c r="H28" s="9" t="s">
        <v>550</v>
      </c>
      <c r="I28" s="9">
        <v>184</v>
      </c>
      <c r="J28" s="103" t="s">
        <v>1262</v>
      </c>
      <c r="K28" s="9">
        <v>3</v>
      </c>
    </row>
    <row r="29" spans="1:11" ht="15.75">
      <c r="A29" s="9" t="s">
        <v>261</v>
      </c>
      <c r="B29" s="73">
        <v>24</v>
      </c>
      <c r="C29" s="9"/>
      <c r="D29" s="10" t="s">
        <v>284</v>
      </c>
      <c r="E29" s="9" t="s">
        <v>576</v>
      </c>
      <c r="F29" s="92">
        <v>111</v>
      </c>
      <c r="G29" s="92">
        <v>311</v>
      </c>
      <c r="H29" s="9" t="s">
        <v>285</v>
      </c>
      <c r="I29" s="9">
        <v>183</v>
      </c>
      <c r="J29" s="103" t="s">
        <v>286</v>
      </c>
      <c r="K29" s="9">
        <v>4</v>
      </c>
    </row>
    <row r="30" spans="1:11" ht="15.75">
      <c r="A30" s="9"/>
      <c r="B30" s="73">
        <v>25</v>
      </c>
      <c r="C30" s="9"/>
      <c r="D30" s="10"/>
      <c r="E30" s="9" t="s">
        <v>594</v>
      </c>
      <c r="F30" s="92">
        <v>151</v>
      </c>
      <c r="G30" s="92">
        <v>0</v>
      </c>
      <c r="H30" s="9" t="s">
        <v>561</v>
      </c>
      <c r="I30" s="9">
        <v>184</v>
      </c>
      <c r="J30" s="103"/>
      <c r="K30" s="9">
        <v>4</v>
      </c>
    </row>
    <row r="31" spans="1:11" ht="15.75">
      <c r="A31" s="9" t="s">
        <v>287</v>
      </c>
      <c r="B31" s="84">
        <v>26</v>
      </c>
      <c r="C31" s="9"/>
      <c r="D31" s="10" t="s">
        <v>288</v>
      </c>
      <c r="E31" s="9" t="s">
        <v>1332</v>
      </c>
      <c r="F31" s="92">
        <v>111</v>
      </c>
      <c r="G31" s="92">
        <v>311</v>
      </c>
      <c r="H31" s="9" t="s">
        <v>742</v>
      </c>
      <c r="I31" s="9">
        <v>183</v>
      </c>
      <c r="J31" s="103" t="s">
        <v>1495</v>
      </c>
      <c r="K31" s="9">
        <v>3</v>
      </c>
    </row>
    <row r="32" spans="1:11" ht="15.75">
      <c r="A32" s="9" t="s">
        <v>628</v>
      </c>
      <c r="B32" s="73">
        <v>27</v>
      </c>
      <c r="C32" s="9"/>
      <c r="D32" s="10" t="s">
        <v>290</v>
      </c>
      <c r="E32" s="9" t="s">
        <v>291</v>
      </c>
      <c r="F32" s="92">
        <v>124</v>
      </c>
      <c r="G32" s="92">
        <v>312</v>
      </c>
      <c r="H32" s="9" t="s">
        <v>539</v>
      </c>
      <c r="I32" s="9">
        <v>180</v>
      </c>
      <c r="J32" s="103" t="s">
        <v>1333</v>
      </c>
      <c r="K32" s="9">
        <v>2</v>
      </c>
    </row>
    <row r="33" spans="1:11" ht="15.75">
      <c r="A33" s="9" t="s">
        <v>292</v>
      </c>
      <c r="B33" s="84">
        <v>28</v>
      </c>
      <c r="C33" s="9"/>
      <c r="D33" s="10" t="s">
        <v>293</v>
      </c>
      <c r="E33" s="9" t="s">
        <v>576</v>
      </c>
      <c r="F33" s="92">
        <v>114</v>
      </c>
      <c r="G33" s="92">
        <v>116</v>
      </c>
      <c r="H33" s="9" t="s">
        <v>294</v>
      </c>
      <c r="I33" s="9">
        <v>183</v>
      </c>
      <c r="J33" s="104" t="s">
        <v>489</v>
      </c>
      <c r="K33" s="9">
        <v>4</v>
      </c>
    </row>
    <row r="34" spans="1:11" ht="15.75">
      <c r="A34" s="9" t="s">
        <v>295</v>
      </c>
      <c r="B34" s="73">
        <v>29</v>
      </c>
      <c r="C34" s="9"/>
      <c r="D34" s="10" t="s">
        <v>1354</v>
      </c>
      <c r="E34" s="9" t="s">
        <v>296</v>
      </c>
      <c r="F34" s="92">
        <v>115</v>
      </c>
      <c r="G34" s="92">
        <v>0</v>
      </c>
      <c r="H34" s="9" t="s">
        <v>515</v>
      </c>
      <c r="I34" s="9">
        <v>181</v>
      </c>
      <c r="J34" s="103" t="s">
        <v>297</v>
      </c>
      <c r="K34" s="9">
        <v>4</v>
      </c>
    </row>
    <row r="35" spans="1:11" ht="15.75">
      <c r="A35" s="9"/>
      <c r="B35" s="73">
        <v>30</v>
      </c>
      <c r="C35" s="9"/>
      <c r="D35" s="10"/>
      <c r="E35" s="9" t="s">
        <v>298</v>
      </c>
      <c r="F35" s="92">
        <v>151</v>
      </c>
      <c r="G35" s="92">
        <v>0</v>
      </c>
      <c r="H35" s="9" t="s">
        <v>564</v>
      </c>
      <c r="I35" s="9">
        <v>181</v>
      </c>
      <c r="J35" s="103" t="s">
        <v>488</v>
      </c>
      <c r="K35" s="9">
        <v>4</v>
      </c>
    </row>
    <row r="36" spans="1:11" ht="15.75">
      <c r="A36" s="9" t="s">
        <v>299</v>
      </c>
      <c r="B36" s="84">
        <v>31</v>
      </c>
      <c r="C36" s="9"/>
      <c r="D36" s="10" t="s">
        <v>1379</v>
      </c>
      <c r="E36" s="9" t="s">
        <v>576</v>
      </c>
      <c r="F36" s="92">
        <v>111</v>
      </c>
      <c r="G36" s="92">
        <v>111</v>
      </c>
      <c r="H36" s="9" t="s">
        <v>115</v>
      </c>
      <c r="I36" s="9">
        <v>183</v>
      </c>
      <c r="J36" s="103" t="s">
        <v>1468</v>
      </c>
      <c r="K36" s="9">
        <v>4</v>
      </c>
    </row>
    <row r="37" spans="1:11" ht="15.75">
      <c r="A37" s="9" t="s">
        <v>295</v>
      </c>
      <c r="B37" s="73">
        <v>32</v>
      </c>
      <c r="C37" s="9"/>
      <c r="D37" s="10" t="s">
        <v>1377</v>
      </c>
      <c r="E37" s="9" t="s">
        <v>576</v>
      </c>
      <c r="F37" s="92">
        <v>111</v>
      </c>
      <c r="G37" s="92">
        <v>112</v>
      </c>
      <c r="H37" s="9" t="s">
        <v>585</v>
      </c>
      <c r="I37" s="9">
        <v>183</v>
      </c>
      <c r="J37" s="103"/>
      <c r="K37" s="9">
        <v>2</v>
      </c>
    </row>
    <row r="38" spans="1:11" ht="15.75">
      <c r="A38" s="9" t="s">
        <v>300</v>
      </c>
      <c r="B38" s="84">
        <v>33</v>
      </c>
      <c r="C38" s="9"/>
      <c r="D38" s="10" t="s">
        <v>301</v>
      </c>
      <c r="E38" s="9" t="s">
        <v>576</v>
      </c>
      <c r="F38" s="92">
        <v>111</v>
      </c>
      <c r="G38" s="92">
        <v>111</v>
      </c>
      <c r="H38" s="9" t="s">
        <v>759</v>
      </c>
      <c r="I38" s="9">
        <v>183</v>
      </c>
      <c r="J38" s="103" t="s">
        <v>1469</v>
      </c>
      <c r="K38" s="9">
        <v>4</v>
      </c>
    </row>
    <row r="39" spans="1:11" ht="15.75">
      <c r="A39" s="9"/>
      <c r="B39" s="73">
        <v>34</v>
      </c>
      <c r="C39" s="9"/>
      <c r="D39" s="10"/>
      <c r="E39" s="9" t="s">
        <v>302</v>
      </c>
      <c r="F39" s="92">
        <v>188</v>
      </c>
      <c r="G39" s="92">
        <v>311</v>
      </c>
      <c r="H39" s="9" t="s">
        <v>529</v>
      </c>
      <c r="I39" s="9">
        <v>183</v>
      </c>
      <c r="J39" s="103" t="s">
        <v>303</v>
      </c>
      <c r="K39" s="9">
        <v>3</v>
      </c>
    </row>
    <row r="40" spans="1:11" ht="15.75">
      <c r="A40" s="9" t="s">
        <v>1470</v>
      </c>
      <c r="B40" s="73">
        <v>35</v>
      </c>
      <c r="C40" s="9" t="s">
        <v>265</v>
      </c>
      <c r="D40" s="10" t="s">
        <v>1380</v>
      </c>
      <c r="E40" s="9" t="s">
        <v>1334</v>
      </c>
      <c r="F40" s="92">
        <v>114</v>
      </c>
      <c r="G40" s="92">
        <v>311</v>
      </c>
      <c r="H40" s="9" t="s">
        <v>304</v>
      </c>
      <c r="I40" s="9">
        <v>183</v>
      </c>
      <c r="J40" s="103" t="s">
        <v>1335</v>
      </c>
      <c r="K40" s="9">
        <v>4</v>
      </c>
    </row>
    <row r="41" spans="1:11" ht="15.75">
      <c r="A41" s="9" t="s">
        <v>306</v>
      </c>
      <c r="B41" s="73">
        <v>36</v>
      </c>
      <c r="C41" s="9"/>
      <c r="D41" s="10" t="s">
        <v>307</v>
      </c>
      <c r="E41" s="9" t="s">
        <v>576</v>
      </c>
      <c r="F41" s="92">
        <v>111</v>
      </c>
      <c r="G41" s="92">
        <v>111</v>
      </c>
      <c r="H41" s="9" t="s">
        <v>759</v>
      </c>
      <c r="I41" s="9">
        <v>183</v>
      </c>
      <c r="J41" s="103" t="s">
        <v>1263</v>
      </c>
      <c r="K41" s="9">
        <v>4</v>
      </c>
    </row>
    <row r="42" spans="1:11" ht="15.75">
      <c r="A42" s="9" t="s">
        <v>308</v>
      </c>
      <c r="B42" s="73">
        <v>37</v>
      </c>
      <c r="C42" s="9" t="s">
        <v>309</v>
      </c>
      <c r="D42" s="10" t="s">
        <v>1491</v>
      </c>
      <c r="E42" s="9" t="s">
        <v>1265</v>
      </c>
      <c r="F42" s="92">
        <v>114</v>
      </c>
      <c r="G42" s="92">
        <v>0</v>
      </c>
      <c r="H42" s="9" t="s">
        <v>526</v>
      </c>
      <c r="I42" s="9">
        <v>181</v>
      </c>
      <c r="J42" s="103" t="s">
        <v>1264</v>
      </c>
      <c r="K42" s="9">
        <v>2</v>
      </c>
    </row>
    <row r="43" spans="1:11" ht="15.75">
      <c r="A43" s="9" t="s">
        <v>625</v>
      </c>
      <c r="B43" s="73">
        <v>38</v>
      </c>
      <c r="C43" s="9"/>
      <c r="D43" s="10" t="s">
        <v>1354</v>
      </c>
      <c r="E43" s="9" t="s">
        <v>310</v>
      </c>
      <c r="F43" s="92">
        <v>152</v>
      </c>
      <c r="G43" s="92">
        <v>0</v>
      </c>
      <c r="H43" s="9" t="s">
        <v>536</v>
      </c>
      <c r="I43" s="9">
        <v>180</v>
      </c>
      <c r="J43" s="103" t="s">
        <v>488</v>
      </c>
      <c r="K43" s="9">
        <v>4</v>
      </c>
    </row>
    <row r="44" spans="1:11" ht="31.5">
      <c r="A44" s="9" t="s">
        <v>311</v>
      </c>
      <c r="B44" s="73">
        <v>39</v>
      </c>
      <c r="C44" s="9"/>
      <c r="D44" s="10" t="s">
        <v>312</v>
      </c>
      <c r="E44" s="9" t="s">
        <v>576</v>
      </c>
      <c r="F44" s="92">
        <v>111</v>
      </c>
      <c r="G44" s="92">
        <v>311</v>
      </c>
      <c r="H44" s="9" t="s">
        <v>313</v>
      </c>
      <c r="I44" s="9">
        <v>191</v>
      </c>
      <c r="J44" s="103" t="s">
        <v>1336</v>
      </c>
      <c r="K44" s="9">
        <v>3</v>
      </c>
    </row>
    <row r="45" spans="1:11" ht="15.75">
      <c r="A45" s="9"/>
      <c r="B45" s="73">
        <v>40</v>
      </c>
      <c r="C45" s="9"/>
      <c r="D45" s="10"/>
      <c r="E45" s="9" t="s">
        <v>621</v>
      </c>
      <c r="F45" s="92">
        <v>111</v>
      </c>
      <c r="G45" s="92">
        <v>311</v>
      </c>
      <c r="H45" s="9" t="s">
        <v>232</v>
      </c>
      <c r="I45" s="9">
        <v>191</v>
      </c>
      <c r="J45" s="103" t="s">
        <v>635</v>
      </c>
      <c r="K45" s="9">
        <v>3</v>
      </c>
    </row>
    <row r="46" spans="1:11" ht="15.75">
      <c r="A46" s="9"/>
      <c r="B46" s="73">
        <v>41</v>
      </c>
      <c r="C46" s="9"/>
      <c r="D46" s="10"/>
      <c r="E46" s="9" t="s">
        <v>314</v>
      </c>
      <c r="F46" s="92">
        <v>124</v>
      </c>
      <c r="G46" s="92">
        <v>124</v>
      </c>
      <c r="H46" s="9" t="s">
        <v>520</v>
      </c>
      <c r="I46" s="9">
        <v>191</v>
      </c>
      <c r="J46" s="103" t="s">
        <v>635</v>
      </c>
      <c r="K46" s="9">
        <v>3</v>
      </c>
    </row>
    <row r="47" spans="1:11" ht="15.75">
      <c r="A47" s="9"/>
      <c r="B47" s="73">
        <v>42</v>
      </c>
      <c r="C47" s="9"/>
      <c r="D47" s="10"/>
      <c r="E47" s="9" t="s">
        <v>599</v>
      </c>
      <c r="F47" s="92">
        <v>141</v>
      </c>
      <c r="G47" s="92">
        <v>141</v>
      </c>
      <c r="H47" s="9" t="s">
        <v>518</v>
      </c>
      <c r="I47" s="9">
        <v>191</v>
      </c>
      <c r="J47" s="103" t="s">
        <v>635</v>
      </c>
      <c r="K47" s="9">
        <v>4</v>
      </c>
    </row>
    <row r="48" spans="1:11" ht="15.75">
      <c r="A48" s="9"/>
      <c r="B48" s="73">
        <v>43</v>
      </c>
      <c r="C48" s="9"/>
      <c r="D48" s="10"/>
      <c r="E48" s="9" t="s">
        <v>594</v>
      </c>
      <c r="F48" s="92">
        <v>151</v>
      </c>
      <c r="G48" s="92">
        <v>151</v>
      </c>
      <c r="H48" s="9" t="s">
        <v>315</v>
      </c>
      <c r="I48" s="9">
        <v>191</v>
      </c>
      <c r="J48" s="103" t="s">
        <v>635</v>
      </c>
      <c r="K48" s="9">
        <v>3</v>
      </c>
    </row>
    <row r="49" spans="1:11" ht="15.75">
      <c r="A49" s="9" t="s">
        <v>316</v>
      </c>
      <c r="B49" s="73">
        <v>44</v>
      </c>
      <c r="C49" s="9"/>
      <c r="D49" s="10" t="s">
        <v>317</v>
      </c>
      <c r="E49" s="9" t="s">
        <v>318</v>
      </c>
      <c r="F49" s="92">
        <v>114</v>
      </c>
      <c r="G49" s="92">
        <v>311</v>
      </c>
      <c r="H49" s="9" t="s">
        <v>319</v>
      </c>
      <c r="I49" s="9">
        <v>183</v>
      </c>
      <c r="J49" s="103" t="s">
        <v>715</v>
      </c>
      <c r="K49" s="9">
        <v>4</v>
      </c>
    </row>
    <row r="50" spans="1:11" ht="15.75">
      <c r="A50" s="9" t="s">
        <v>320</v>
      </c>
      <c r="B50" s="73">
        <v>45</v>
      </c>
      <c r="C50" s="9" t="s">
        <v>265</v>
      </c>
      <c r="D50" s="10" t="s">
        <v>321</v>
      </c>
      <c r="E50" s="9" t="s">
        <v>576</v>
      </c>
      <c r="F50" s="92">
        <v>111</v>
      </c>
      <c r="G50" s="92">
        <v>111</v>
      </c>
      <c r="H50" s="9" t="s">
        <v>322</v>
      </c>
      <c r="I50" s="9">
        <v>183</v>
      </c>
      <c r="J50" s="103" t="s">
        <v>274</v>
      </c>
      <c r="K50" s="9">
        <v>3</v>
      </c>
    </row>
    <row r="51" spans="1:11" ht="15.75">
      <c r="A51" s="9"/>
      <c r="B51" s="73">
        <v>46</v>
      </c>
      <c r="C51" s="9"/>
      <c r="D51" s="10"/>
      <c r="E51" s="9" t="s">
        <v>599</v>
      </c>
      <c r="F51" s="92">
        <v>141</v>
      </c>
      <c r="G51" s="92">
        <v>136</v>
      </c>
      <c r="H51" s="9" t="s">
        <v>536</v>
      </c>
      <c r="I51" s="9">
        <v>183</v>
      </c>
      <c r="J51" s="103"/>
      <c r="K51" s="9">
        <v>4</v>
      </c>
    </row>
    <row r="52" spans="1:11" ht="15.75">
      <c r="A52" s="9" t="s">
        <v>323</v>
      </c>
      <c r="B52" s="73">
        <v>47</v>
      </c>
      <c r="C52" s="9"/>
      <c r="D52" s="10" t="s">
        <v>324</v>
      </c>
      <c r="E52" s="9" t="s">
        <v>614</v>
      </c>
      <c r="F52" s="92">
        <v>114</v>
      </c>
      <c r="G52" s="92">
        <v>0</v>
      </c>
      <c r="H52" s="9" t="s">
        <v>515</v>
      </c>
      <c r="I52" s="9">
        <v>182</v>
      </c>
      <c r="J52" s="103" t="s">
        <v>711</v>
      </c>
      <c r="K52" s="9">
        <v>4</v>
      </c>
    </row>
    <row r="53" spans="1:11" ht="15.75">
      <c r="A53" s="9" t="s">
        <v>325</v>
      </c>
      <c r="B53" s="73">
        <v>48</v>
      </c>
      <c r="C53" s="9"/>
      <c r="D53" s="10" t="s">
        <v>326</v>
      </c>
      <c r="E53" s="9" t="s">
        <v>1337</v>
      </c>
      <c r="F53" s="92">
        <v>211</v>
      </c>
      <c r="G53" s="92">
        <v>310</v>
      </c>
      <c r="H53" s="9" t="s">
        <v>327</v>
      </c>
      <c r="I53" s="9">
        <v>184</v>
      </c>
      <c r="J53" s="103"/>
      <c r="K53" s="9">
        <v>2</v>
      </c>
    </row>
    <row r="54" spans="1:11" ht="15.75">
      <c r="A54" s="9" t="s">
        <v>320</v>
      </c>
      <c r="B54" s="73">
        <v>49</v>
      </c>
      <c r="C54" s="9"/>
      <c r="D54" s="10" t="s">
        <v>321</v>
      </c>
      <c r="E54" s="9" t="s">
        <v>594</v>
      </c>
      <c r="F54" s="92">
        <v>151</v>
      </c>
      <c r="G54" s="92">
        <v>156</v>
      </c>
      <c r="H54" s="9" t="s">
        <v>545</v>
      </c>
      <c r="I54" s="9">
        <v>184</v>
      </c>
      <c r="J54" s="103"/>
      <c r="K54" s="9">
        <v>3</v>
      </c>
    </row>
    <row r="55" spans="1:11" ht="15.75">
      <c r="A55" s="9"/>
      <c r="B55" s="73">
        <v>50</v>
      </c>
      <c r="C55" s="9"/>
      <c r="D55" s="10"/>
      <c r="E55" s="9" t="s">
        <v>328</v>
      </c>
      <c r="F55" s="92">
        <v>152</v>
      </c>
      <c r="G55" s="92">
        <v>311</v>
      </c>
      <c r="H55" s="9" t="s">
        <v>512</v>
      </c>
      <c r="I55" s="9">
        <v>184</v>
      </c>
      <c r="J55" s="103" t="s">
        <v>305</v>
      </c>
      <c r="K55" s="9">
        <v>4</v>
      </c>
    </row>
    <row r="56" spans="1:11" ht="15.75">
      <c r="A56" s="9" t="s">
        <v>329</v>
      </c>
      <c r="B56" s="73">
        <v>51</v>
      </c>
      <c r="C56" s="9"/>
      <c r="D56" s="10" t="s">
        <v>330</v>
      </c>
      <c r="E56" s="9" t="s">
        <v>576</v>
      </c>
      <c r="F56" s="92">
        <v>111</v>
      </c>
      <c r="G56" s="92">
        <v>119</v>
      </c>
      <c r="H56" s="9" t="s">
        <v>759</v>
      </c>
      <c r="I56" s="9">
        <v>184</v>
      </c>
      <c r="J56" s="103"/>
      <c r="K56" s="9">
        <v>4</v>
      </c>
    </row>
    <row r="57" spans="1:11" ht="15.75">
      <c r="A57" s="9"/>
      <c r="B57" s="73">
        <v>52</v>
      </c>
      <c r="C57" s="9"/>
      <c r="D57" s="10"/>
      <c r="E57" s="9" t="s">
        <v>599</v>
      </c>
      <c r="F57" s="92">
        <v>141</v>
      </c>
      <c r="G57" s="92">
        <v>141</v>
      </c>
      <c r="H57" s="9" t="s">
        <v>531</v>
      </c>
      <c r="I57" s="9">
        <v>184</v>
      </c>
      <c r="J57" s="103"/>
      <c r="K57" s="9">
        <v>4</v>
      </c>
    </row>
    <row r="58" spans="1:11" ht="15.75">
      <c r="A58" s="9" t="s">
        <v>268</v>
      </c>
      <c r="B58" s="73">
        <v>53</v>
      </c>
      <c r="C58" s="9"/>
      <c r="D58" s="10" t="s">
        <v>331</v>
      </c>
      <c r="E58" s="9" t="s">
        <v>576</v>
      </c>
      <c r="F58" s="92">
        <v>114</v>
      </c>
      <c r="G58" s="92">
        <v>311</v>
      </c>
      <c r="H58" s="9" t="s">
        <v>332</v>
      </c>
      <c r="I58" s="9">
        <v>191</v>
      </c>
      <c r="J58" s="103"/>
      <c r="K58" s="9">
        <v>4</v>
      </c>
    </row>
    <row r="59" spans="1:11" ht="15.75">
      <c r="A59" s="9" t="s">
        <v>333</v>
      </c>
      <c r="B59" s="73">
        <v>54</v>
      </c>
      <c r="C59" s="9" t="s">
        <v>309</v>
      </c>
      <c r="D59" s="10" t="s">
        <v>1381</v>
      </c>
      <c r="E59" s="9" t="s">
        <v>111</v>
      </c>
      <c r="F59" s="92">
        <v>311</v>
      </c>
      <c r="G59" s="92">
        <v>311</v>
      </c>
      <c r="H59" s="9" t="s">
        <v>224</v>
      </c>
      <c r="I59" s="9">
        <v>184</v>
      </c>
      <c r="J59" s="103"/>
      <c r="K59" s="9">
        <v>3</v>
      </c>
    </row>
    <row r="60" spans="1:11" ht="15.75">
      <c r="A60" s="9" t="s">
        <v>311</v>
      </c>
      <c r="B60" s="73">
        <v>55</v>
      </c>
      <c r="C60" s="9"/>
      <c r="D60" s="10" t="s">
        <v>1382</v>
      </c>
      <c r="E60" s="9" t="s">
        <v>111</v>
      </c>
      <c r="F60" s="92">
        <v>311</v>
      </c>
      <c r="G60" s="92">
        <v>311</v>
      </c>
      <c r="H60" s="9" t="s">
        <v>224</v>
      </c>
      <c r="I60" s="9">
        <v>183</v>
      </c>
      <c r="J60" s="103" t="s">
        <v>334</v>
      </c>
      <c r="K60" s="9">
        <v>4</v>
      </c>
    </row>
    <row r="61" spans="1:11" ht="15.75">
      <c r="A61" s="9" t="s">
        <v>1338</v>
      </c>
      <c r="B61" s="73">
        <v>56</v>
      </c>
      <c r="C61" s="9"/>
      <c r="D61" s="10"/>
      <c r="E61" s="9" t="s">
        <v>335</v>
      </c>
      <c r="F61" s="92">
        <v>327</v>
      </c>
      <c r="G61" s="92">
        <v>327</v>
      </c>
      <c r="H61" s="9" t="s">
        <v>539</v>
      </c>
      <c r="I61" s="9">
        <v>180</v>
      </c>
      <c r="J61" s="103" t="s">
        <v>336</v>
      </c>
      <c r="K61" s="9">
        <v>3</v>
      </c>
    </row>
    <row r="62" spans="1:11" ht="15.75">
      <c r="A62" s="9"/>
      <c r="B62" s="73"/>
      <c r="C62" s="93"/>
      <c r="D62" s="10"/>
      <c r="E62" s="9"/>
      <c r="F62" s="92"/>
      <c r="G62" s="92"/>
      <c r="H62" s="94"/>
      <c r="I62" s="94"/>
      <c r="J62" s="103"/>
      <c r="K62" s="95"/>
    </row>
    <row r="63" spans="1:11" ht="15.75">
      <c r="A63" s="9"/>
      <c r="B63" s="73"/>
      <c r="C63" s="93"/>
      <c r="D63" s="10"/>
      <c r="E63" s="9"/>
      <c r="F63" s="92"/>
      <c r="G63" s="92"/>
      <c r="H63" s="94"/>
      <c r="I63" s="94"/>
      <c r="J63" s="103"/>
      <c r="K63" s="95"/>
    </row>
    <row r="64" spans="1:11" ht="15.75">
      <c r="A64" s="9"/>
      <c r="B64" s="90"/>
      <c r="C64" s="9"/>
      <c r="D64" s="10"/>
      <c r="E64" s="9"/>
      <c r="F64" s="92"/>
      <c r="G64" s="92"/>
      <c r="H64" s="9"/>
      <c r="I64" s="9"/>
      <c r="J64" s="103"/>
      <c r="K64" s="9"/>
    </row>
    <row r="65" spans="1:11" ht="15.75">
      <c r="A65" s="86" t="s">
        <v>1405</v>
      </c>
      <c r="B65" s="90"/>
      <c r="C65" s="9"/>
      <c r="D65" s="10"/>
      <c r="E65" s="9"/>
      <c r="F65" s="92"/>
      <c r="G65" s="92"/>
      <c r="H65" s="9"/>
      <c r="I65" s="9"/>
      <c r="J65" s="103"/>
      <c r="K65" s="9"/>
    </row>
    <row r="66" spans="1:11" ht="15.75">
      <c r="A66" s="9" t="s">
        <v>228</v>
      </c>
      <c r="B66" s="84">
        <v>57</v>
      </c>
      <c r="C66" s="9"/>
      <c r="D66" s="10" t="s">
        <v>1374</v>
      </c>
      <c r="E66" s="9" t="s">
        <v>614</v>
      </c>
      <c r="F66" s="92">
        <v>114</v>
      </c>
      <c r="G66" s="92">
        <v>0</v>
      </c>
      <c r="H66" s="9"/>
      <c r="I66" s="9">
        <v>191</v>
      </c>
      <c r="J66" s="103" t="s">
        <v>337</v>
      </c>
      <c r="K66" s="9">
        <v>2</v>
      </c>
    </row>
    <row r="67" spans="1:11" ht="15.75">
      <c r="A67" s="9" t="s">
        <v>338</v>
      </c>
      <c r="B67" s="90">
        <v>58</v>
      </c>
      <c r="C67" s="9"/>
      <c r="D67" s="10"/>
      <c r="E67" s="9" t="s">
        <v>227</v>
      </c>
      <c r="F67" s="92"/>
      <c r="G67" s="92"/>
      <c r="H67" s="9"/>
      <c r="I67" s="9">
        <v>192</v>
      </c>
      <c r="J67" s="103" t="s">
        <v>339</v>
      </c>
      <c r="K67" s="9"/>
    </row>
    <row r="68" spans="1:11" ht="31.5">
      <c r="A68" s="81" t="s">
        <v>1486</v>
      </c>
      <c r="B68" s="84">
        <v>59</v>
      </c>
      <c r="C68" s="9" t="s">
        <v>309</v>
      </c>
      <c r="D68" s="10" t="s">
        <v>1354</v>
      </c>
      <c r="E68" s="9" t="s">
        <v>614</v>
      </c>
      <c r="F68" s="92">
        <v>114</v>
      </c>
      <c r="G68" s="92">
        <v>0</v>
      </c>
      <c r="H68" s="9"/>
      <c r="I68" s="9">
        <v>183</v>
      </c>
      <c r="J68" s="105" t="s">
        <v>1492</v>
      </c>
      <c r="K68" s="9">
        <v>2</v>
      </c>
    </row>
    <row r="69" spans="1:11" ht="31.5">
      <c r="A69" s="81" t="s">
        <v>1487</v>
      </c>
      <c r="B69" s="84">
        <v>60</v>
      </c>
      <c r="C69" s="9"/>
      <c r="D69" s="10" t="s">
        <v>1354</v>
      </c>
      <c r="E69" s="81" t="s">
        <v>614</v>
      </c>
      <c r="F69" s="92">
        <v>114</v>
      </c>
      <c r="G69" s="92">
        <v>0</v>
      </c>
      <c r="H69" s="9"/>
      <c r="I69" s="9">
        <v>183</v>
      </c>
      <c r="J69" s="105" t="s">
        <v>1493</v>
      </c>
      <c r="K69" s="9">
        <v>2</v>
      </c>
    </row>
    <row r="70" spans="1:11" ht="31.5">
      <c r="A70" s="81" t="s">
        <v>1488</v>
      </c>
      <c r="B70" s="84">
        <v>61</v>
      </c>
      <c r="C70" s="9"/>
      <c r="D70" s="10" t="s">
        <v>1489</v>
      </c>
      <c r="E70" s="81" t="s">
        <v>614</v>
      </c>
      <c r="F70" s="92">
        <v>114</v>
      </c>
      <c r="G70" s="92">
        <v>0</v>
      </c>
      <c r="H70" s="9"/>
      <c r="I70" s="81">
        <v>183</v>
      </c>
      <c r="J70" s="105" t="s">
        <v>1494</v>
      </c>
      <c r="K70" s="81">
        <v>2</v>
      </c>
    </row>
    <row r="71" spans="1:11" ht="31.5">
      <c r="A71" s="81" t="s">
        <v>1490</v>
      </c>
      <c r="B71" s="84">
        <v>62</v>
      </c>
      <c r="C71" s="9"/>
      <c r="D71" s="10" t="s">
        <v>1491</v>
      </c>
      <c r="E71" s="81" t="s">
        <v>614</v>
      </c>
      <c r="F71" s="92">
        <v>114</v>
      </c>
      <c r="G71" s="92">
        <v>0</v>
      </c>
      <c r="H71" s="9"/>
      <c r="I71" s="81">
        <v>183</v>
      </c>
      <c r="J71" s="105" t="s">
        <v>1494</v>
      </c>
      <c r="K71" s="81">
        <v>2</v>
      </c>
    </row>
    <row r="72" spans="2:11" ht="15.75">
      <c r="B72" s="91"/>
      <c r="C72" s="27"/>
      <c r="F72" s="27"/>
      <c r="G72" s="27"/>
      <c r="H72" s="27"/>
      <c r="I72" s="27"/>
      <c r="K72" s="27"/>
    </row>
    <row r="73" spans="1:10" ht="15.75">
      <c r="A73" s="42"/>
      <c r="B73" s="51"/>
      <c r="C73"/>
      <c r="D73" s="3"/>
      <c r="E73"/>
      <c r="F73"/>
      <c r="G73"/>
      <c r="H73"/>
      <c r="I73"/>
      <c r="J73" s="107"/>
    </row>
    <row r="74" spans="1:10" ht="15.75">
      <c r="A74" s="46"/>
      <c r="B74" s="55"/>
      <c r="C74" s="47"/>
      <c r="D74"/>
      <c r="E74"/>
      <c r="F74"/>
      <c r="G74"/>
      <c r="H74"/>
      <c r="I74"/>
      <c r="J74" s="107"/>
    </row>
    <row r="75" spans="1:11" ht="15.75">
      <c r="A75" s="46"/>
      <c r="B75" s="55"/>
      <c r="C75" s="47"/>
      <c r="D75"/>
      <c r="E75"/>
      <c r="F75"/>
      <c r="G75"/>
      <c r="H75"/>
      <c r="I75"/>
      <c r="J75" s="108"/>
      <c r="K75"/>
    </row>
    <row r="76" spans="1:11" ht="15.75">
      <c r="A76" s="46"/>
      <c r="B76" s="55"/>
      <c r="C76" s="47"/>
      <c r="D76"/>
      <c r="E76"/>
      <c r="F76"/>
      <c r="G76"/>
      <c r="H76"/>
      <c r="I76"/>
      <c r="J76" s="107"/>
      <c r="K76"/>
    </row>
    <row r="77" spans="1:10" ht="15.75">
      <c r="A77" s="46"/>
      <c r="B77" s="55"/>
      <c r="C77" s="47"/>
      <c r="D77"/>
      <c r="E77"/>
      <c r="F77"/>
      <c r="G77"/>
      <c r="H77"/>
      <c r="I77"/>
      <c r="J77" s="107"/>
    </row>
    <row r="78" spans="1:11" ht="15.75">
      <c r="A78" s="46"/>
      <c r="B78" s="55"/>
      <c r="C78" s="47"/>
      <c r="D78"/>
      <c r="E78"/>
      <c r="F78"/>
      <c r="G78"/>
      <c r="H78"/>
      <c r="I78"/>
      <c r="J78" s="107"/>
      <c r="K78"/>
    </row>
    <row r="79" spans="1:11" ht="16.5" thickBot="1">
      <c r="A79" s="48"/>
      <c r="B79" s="57"/>
      <c r="C79" s="49"/>
      <c r="D79"/>
      <c r="E79"/>
      <c r="F79"/>
      <c r="G79"/>
      <c r="H79"/>
      <c r="I79"/>
      <c r="J79" s="107"/>
      <c r="K79"/>
    </row>
    <row r="80" spans="1:10" ht="16.5" thickTop="1">
      <c r="A80"/>
      <c r="B80" s="51"/>
      <c r="C80"/>
      <c r="D80"/>
      <c r="E80"/>
      <c r="F80"/>
      <c r="G80"/>
      <c r="H80"/>
      <c r="I80"/>
      <c r="J80" s="107"/>
    </row>
    <row r="81" spans="1:11" ht="15.75">
      <c r="A81" s="64"/>
      <c r="B81" s="64"/>
      <c r="C81" s="64"/>
      <c r="D81"/>
      <c r="E81"/>
      <c r="F81"/>
      <c r="G81"/>
      <c r="H81"/>
      <c r="I81"/>
      <c r="J81" s="107"/>
      <c r="K81"/>
    </row>
    <row r="82" spans="1:11" ht="15.75">
      <c r="A82" s="64"/>
      <c r="B82" s="64"/>
      <c r="C82" s="64"/>
      <c r="D82"/>
      <c r="E82"/>
      <c r="F82"/>
      <c r="G82"/>
      <c r="H82"/>
      <c r="I82"/>
      <c r="J82" s="107"/>
      <c r="K82"/>
    </row>
    <row r="83" spans="1:10" ht="15.75">
      <c r="A83"/>
      <c r="B83" s="51"/>
      <c r="C83"/>
      <c r="D83"/>
      <c r="E83"/>
      <c r="F83"/>
      <c r="G83"/>
      <c r="H83"/>
      <c r="I83"/>
      <c r="J83" s="107"/>
    </row>
    <row r="84" spans="1:10" ht="15.75">
      <c r="A84"/>
      <c r="B84" s="51"/>
      <c r="C84"/>
      <c r="D84"/>
      <c r="E84"/>
      <c r="F84"/>
      <c r="G84"/>
      <c r="H84"/>
      <c r="I84"/>
      <c r="J84" s="107"/>
    </row>
    <row r="85" spans="1:10" ht="15.75">
      <c r="A85"/>
      <c r="B85" s="51"/>
      <c r="C85"/>
      <c r="D85"/>
      <c r="E85"/>
      <c r="F85"/>
      <c r="G85"/>
      <c r="H85"/>
      <c r="I85"/>
      <c r="J85" s="107"/>
    </row>
    <row r="86" spans="1:10" ht="15.75">
      <c r="A86"/>
      <c r="B86" s="51"/>
      <c r="C86"/>
      <c r="D86"/>
      <c r="E86"/>
      <c r="F86"/>
      <c r="G86"/>
      <c r="H86"/>
      <c r="I86"/>
      <c r="J86" s="107"/>
    </row>
    <row r="87" spans="1:10" ht="15.75">
      <c r="A87"/>
      <c r="B87" s="51"/>
      <c r="C87"/>
      <c r="D87"/>
      <c r="E87"/>
      <c r="F87"/>
      <c r="G87"/>
      <c r="H87"/>
      <c r="I87"/>
      <c r="J87" s="107"/>
    </row>
    <row r="88" spans="1:10" ht="15.75">
      <c r="A88"/>
      <c r="B88" s="51"/>
      <c r="C88"/>
      <c r="D88"/>
      <c r="E88"/>
      <c r="F88"/>
      <c r="G88"/>
      <c r="H88"/>
      <c r="I88"/>
      <c r="J88" s="107"/>
    </row>
    <row r="89" spans="1:11" ht="15.75">
      <c r="A89"/>
      <c r="B89" s="51"/>
      <c r="C89"/>
      <c r="D89"/>
      <c r="E89"/>
      <c r="F89"/>
      <c r="G89"/>
      <c r="H89"/>
      <c r="I89"/>
      <c r="J89" s="107"/>
      <c r="K89"/>
    </row>
    <row r="90" spans="1:11" ht="15.75">
      <c r="A90"/>
      <c r="B90" s="51"/>
      <c r="C90"/>
      <c r="D90"/>
      <c r="E90"/>
      <c r="F90"/>
      <c r="G90"/>
      <c r="H90"/>
      <c r="I90"/>
      <c r="J90" s="107"/>
      <c r="K90"/>
    </row>
    <row r="91" spans="1:11" ht="15.75">
      <c r="A91"/>
      <c r="B91" s="51"/>
      <c r="C91"/>
      <c r="D91"/>
      <c r="E91"/>
      <c r="F91"/>
      <c r="G91"/>
      <c r="H91"/>
      <c r="I91"/>
      <c r="J91" s="107"/>
      <c r="K91"/>
    </row>
    <row r="92" spans="1:11" ht="15.75">
      <c r="A92"/>
      <c r="B92" s="51"/>
      <c r="C92"/>
      <c r="D92"/>
      <c r="E92"/>
      <c r="F92"/>
      <c r="G92"/>
      <c r="H92"/>
      <c r="I92"/>
      <c r="J92" s="107"/>
      <c r="K92"/>
    </row>
    <row r="93" spans="1:10" ht="15.75">
      <c r="A93"/>
      <c r="B93" s="51"/>
      <c r="C93"/>
      <c r="D93"/>
      <c r="E93"/>
      <c r="F93"/>
      <c r="G93"/>
      <c r="H93"/>
      <c r="I93"/>
      <c r="J93" s="107"/>
    </row>
    <row r="94" spans="1:11" ht="15.75">
      <c r="A94"/>
      <c r="B94" s="51"/>
      <c r="C94"/>
      <c r="D94"/>
      <c r="E94"/>
      <c r="F94"/>
      <c r="G94"/>
      <c r="H94"/>
      <c r="I94"/>
      <c r="J94" s="107"/>
      <c r="K94"/>
    </row>
    <row r="95" spans="1:11" ht="15.75">
      <c r="A95"/>
      <c r="B95" s="51"/>
      <c r="C95"/>
      <c r="D95"/>
      <c r="E95"/>
      <c r="F95"/>
      <c r="G95"/>
      <c r="H95"/>
      <c r="I95"/>
      <c r="J95" s="107" t="s">
        <v>578</v>
      </c>
      <c r="K95"/>
    </row>
    <row r="96" spans="1:10" ht="15.75">
      <c r="A96"/>
      <c r="B96" s="51"/>
      <c r="C96"/>
      <c r="D96"/>
      <c r="E96"/>
      <c r="F96"/>
      <c r="G96"/>
      <c r="H96"/>
      <c r="I96"/>
      <c r="J96" s="107"/>
    </row>
    <row r="97" spans="1:11" ht="15.75">
      <c r="A97"/>
      <c r="B97" s="51"/>
      <c r="C97"/>
      <c r="D97"/>
      <c r="E97"/>
      <c r="F97"/>
      <c r="G97"/>
      <c r="H97"/>
      <c r="I97"/>
      <c r="J97" s="107"/>
      <c r="K97"/>
    </row>
    <row r="98" spans="1:11" ht="15.75">
      <c r="A98"/>
      <c r="B98" s="51"/>
      <c r="C98"/>
      <c r="D98"/>
      <c r="E98"/>
      <c r="F98"/>
      <c r="G98"/>
      <c r="H98"/>
      <c r="I98"/>
      <c r="J98" s="107"/>
      <c r="K98"/>
    </row>
    <row r="99" spans="1:11" ht="15.75">
      <c r="A99"/>
      <c r="B99" s="51"/>
      <c r="C99"/>
      <c r="D99"/>
      <c r="E99"/>
      <c r="F99"/>
      <c r="G99"/>
      <c r="H99"/>
      <c r="I99"/>
      <c r="J99" s="107"/>
      <c r="K99"/>
    </row>
    <row r="100" spans="1:10" ht="15.75">
      <c r="A100"/>
      <c r="B100" s="51"/>
      <c r="C100"/>
      <c r="D100"/>
      <c r="E100"/>
      <c r="F100"/>
      <c r="G100"/>
      <c r="H100"/>
      <c r="I100"/>
      <c r="J100" s="107"/>
    </row>
    <row r="101" spans="1:11" ht="15.75">
      <c r="A101"/>
      <c r="B101" s="51"/>
      <c r="C101"/>
      <c r="D101"/>
      <c r="E101"/>
      <c r="F101"/>
      <c r="G101"/>
      <c r="H101"/>
      <c r="I101"/>
      <c r="J101" s="107"/>
      <c r="K101"/>
    </row>
    <row r="102" spans="1:10" ht="15.75">
      <c r="A102"/>
      <c r="B102" s="51"/>
      <c r="C102"/>
      <c r="D102"/>
      <c r="E102"/>
      <c r="F102"/>
      <c r="G102"/>
      <c r="H102"/>
      <c r="I102"/>
      <c r="J102" s="107"/>
    </row>
    <row r="103" spans="1:11" ht="15.75">
      <c r="A103"/>
      <c r="B103" s="51"/>
      <c r="C103"/>
      <c r="D103"/>
      <c r="E103"/>
      <c r="F103"/>
      <c r="G103"/>
      <c r="H103"/>
      <c r="I103"/>
      <c r="J103" s="107"/>
      <c r="K103"/>
    </row>
    <row r="104" spans="1:11" ht="15.75">
      <c r="A104"/>
      <c r="B104" s="51"/>
      <c r="C104"/>
      <c r="D104"/>
      <c r="E104"/>
      <c r="F104"/>
      <c r="G104"/>
      <c r="H104"/>
      <c r="I104"/>
      <c r="J104" s="107"/>
      <c r="K104"/>
    </row>
    <row r="105" spans="1:11" ht="15.75">
      <c r="A105"/>
      <c r="B105" s="51"/>
      <c r="C105"/>
      <c r="D105"/>
      <c r="E105"/>
      <c r="F105"/>
      <c r="G105"/>
      <c r="H105"/>
      <c r="I105"/>
      <c r="J105" s="107"/>
      <c r="K105"/>
    </row>
    <row r="106" spans="1:10" ht="15.75">
      <c r="A106"/>
      <c r="B106" s="51"/>
      <c r="C106"/>
      <c r="D106"/>
      <c r="E106"/>
      <c r="F106"/>
      <c r="G106"/>
      <c r="H106"/>
      <c r="I106"/>
      <c r="J106" s="107"/>
    </row>
    <row r="107" spans="1:11" ht="15.75">
      <c r="A107"/>
      <c r="B107" s="51"/>
      <c r="C107"/>
      <c r="D107"/>
      <c r="E107"/>
      <c r="F107"/>
      <c r="G107"/>
      <c r="H107"/>
      <c r="I107"/>
      <c r="J107" s="107"/>
      <c r="K107" t="s">
        <v>577</v>
      </c>
    </row>
    <row r="108" spans="1:10" ht="15.75">
      <c r="A108"/>
      <c r="B108" s="51"/>
      <c r="C108"/>
      <c r="D108"/>
      <c r="E108"/>
      <c r="F108"/>
      <c r="G108"/>
      <c r="H108"/>
      <c r="I108"/>
      <c r="J108" s="107"/>
    </row>
    <row r="109" spans="1:10" ht="15.75">
      <c r="A109"/>
      <c r="B109" s="51"/>
      <c r="C109"/>
      <c r="D109"/>
      <c r="E109"/>
      <c r="F109"/>
      <c r="G109"/>
      <c r="H109"/>
      <c r="I109"/>
      <c r="J109" s="107"/>
    </row>
    <row r="110" spans="1:11" ht="15.75">
      <c r="A110"/>
      <c r="B110" s="51"/>
      <c r="C110"/>
      <c r="D110"/>
      <c r="E110"/>
      <c r="F110"/>
      <c r="G110"/>
      <c r="H110"/>
      <c r="I110"/>
      <c r="J110" s="107"/>
      <c r="K110"/>
    </row>
    <row r="111" spans="1:11" ht="15.75">
      <c r="A111"/>
      <c r="B111" s="51"/>
      <c r="C111"/>
      <c r="D111"/>
      <c r="E111"/>
      <c r="F111"/>
      <c r="G111"/>
      <c r="H111"/>
      <c r="I111"/>
      <c r="J111" s="107"/>
      <c r="K111"/>
    </row>
    <row r="112" spans="1:10" ht="15.75">
      <c r="A112"/>
      <c r="B112" s="51"/>
      <c r="C112"/>
      <c r="D112"/>
      <c r="E112"/>
      <c r="F112"/>
      <c r="G112"/>
      <c r="H112"/>
      <c r="I112"/>
      <c r="J112" s="107"/>
    </row>
    <row r="113" spans="1:11" ht="15.75">
      <c r="A113"/>
      <c r="B113" s="51"/>
      <c r="C113"/>
      <c r="D113"/>
      <c r="E113"/>
      <c r="F113"/>
      <c r="G113"/>
      <c r="H113"/>
      <c r="I113"/>
      <c r="J113" s="107"/>
      <c r="K113"/>
    </row>
    <row r="114" spans="3:11" ht="15.75">
      <c r="C114" s="27"/>
      <c r="D114" s="27"/>
      <c r="F114" s="27"/>
      <c r="G114" s="27"/>
      <c r="H114" s="27"/>
      <c r="I114" s="27"/>
      <c r="K114" s="27"/>
    </row>
    <row r="115" ht="15.75">
      <c r="K115" s="27"/>
    </row>
    <row r="116" ht="15.75">
      <c r="K116" s="27"/>
    </row>
    <row r="117" ht="15.75">
      <c r="K117" s="27"/>
    </row>
    <row r="118" ht="15.75">
      <c r="K118" s="27"/>
    </row>
    <row r="119" spans="1:11" ht="15.75">
      <c r="A119" s="39"/>
      <c r="K119" s="27"/>
    </row>
    <row r="120" ht="15.75">
      <c r="K120" s="27"/>
    </row>
    <row r="121" ht="15.75">
      <c r="K121" s="27"/>
    </row>
    <row r="122" ht="15.75">
      <c r="K122" s="27"/>
    </row>
    <row r="123" ht="15.75">
      <c r="K123" s="27"/>
    </row>
    <row r="124" ht="15.75">
      <c r="K124" s="27"/>
    </row>
    <row r="125" spans="1:11" ht="15.75">
      <c r="A125" s="39"/>
      <c r="K125" s="27"/>
    </row>
    <row r="126" ht="15.75">
      <c r="K126" s="27"/>
    </row>
    <row r="127" ht="15.75">
      <c r="K127" s="27"/>
    </row>
    <row r="128" ht="15.75">
      <c r="K128" s="27"/>
    </row>
    <row r="129" ht="15.75">
      <c r="K129" s="27"/>
    </row>
    <row r="130" ht="15.75">
      <c r="K130" s="27"/>
    </row>
    <row r="131" ht="15.75">
      <c r="K131" s="27"/>
    </row>
    <row r="132" ht="15.75">
      <c r="K132" s="27"/>
    </row>
    <row r="133" ht="15.75">
      <c r="K133" s="27"/>
    </row>
    <row r="134" ht="15.75">
      <c r="K134" s="27"/>
    </row>
    <row r="135" ht="15.75">
      <c r="K135" s="27"/>
    </row>
    <row r="136" ht="15.75">
      <c r="K136" s="27"/>
    </row>
    <row r="137" ht="15.75">
      <c r="K137" s="27"/>
    </row>
    <row r="138" ht="15.75">
      <c r="K138" s="27"/>
    </row>
    <row r="139" ht="15.75">
      <c r="K139" s="27"/>
    </row>
    <row r="140" ht="15.75">
      <c r="K140" s="27"/>
    </row>
    <row r="141" ht="15.75">
      <c r="K141" s="27"/>
    </row>
    <row r="142" ht="15.75">
      <c r="K142" s="27"/>
    </row>
    <row r="143" ht="15.75">
      <c r="K143" s="27"/>
    </row>
    <row r="144" ht="15.75">
      <c r="K144" s="27"/>
    </row>
    <row r="145" ht="15.75">
      <c r="K145" s="27"/>
    </row>
    <row r="146" ht="15.75">
      <c r="K146" s="27"/>
    </row>
    <row r="147" ht="15.75">
      <c r="K147" s="27"/>
    </row>
    <row r="148" ht="15.75">
      <c r="K148" s="27"/>
    </row>
    <row r="149" ht="15.75">
      <c r="K149" s="27"/>
    </row>
    <row r="150" ht="15.75">
      <c r="K150" s="27"/>
    </row>
    <row r="151" ht="15.75">
      <c r="K151" s="27"/>
    </row>
    <row r="152" ht="15.75">
      <c r="K152" s="27"/>
    </row>
    <row r="153" ht="15.75">
      <c r="K153" s="27"/>
    </row>
    <row r="154" ht="15.75">
      <c r="K154" s="27"/>
    </row>
    <row r="155" ht="15.75">
      <c r="K155" s="27"/>
    </row>
    <row r="156" ht="15.75">
      <c r="K156" s="2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11"/>
  <sheetViews>
    <sheetView zoomScalePageLayoutView="0" workbookViewId="0" topLeftCell="A1">
      <selection activeCell="G29" sqref="G29"/>
    </sheetView>
  </sheetViews>
  <sheetFormatPr defaultColWidth="11.00390625" defaultRowHeight="15.75"/>
  <cols>
    <col min="1" max="1" width="12.50390625" style="27" customWidth="1"/>
    <col min="2" max="2" width="4.875" style="66" bestFit="1" customWidth="1"/>
    <col min="3" max="3" width="8.00390625" style="29" bestFit="1" customWidth="1"/>
    <col min="4" max="4" width="6.375" style="28" bestFit="1" customWidth="1"/>
    <col min="5" max="5" width="16.375" style="27" customWidth="1"/>
    <col min="6" max="7" width="9.625" style="28" customWidth="1"/>
    <col min="8" max="8" width="11.125" style="30" bestFit="1" customWidth="1"/>
    <col min="9" max="9" width="6.375" style="30" customWidth="1"/>
    <col min="10" max="10" width="27.75390625" style="106" customWidth="1"/>
    <col min="11" max="11" width="7.75390625" style="31" bestFit="1" customWidth="1"/>
    <col min="12" max="16384" width="11.00390625" style="27" customWidth="1"/>
  </cols>
  <sheetData>
    <row r="2" spans="1:11" ht="15.75">
      <c r="A2" s="32" t="s">
        <v>476</v>
      </c>
      <c r="B2" s="58"/>
      <c r="C2" s="34"/>
      <c r="D2" s="33"/>
      <c r="E2" s="32" t="s">
        <v>477</v>
      </c>
      <c r="F2" s="33" t="s">
        <v>1340</v>
      </c>
      <c r="G2" s="33"/>
      <c r="H2" s="35"/>
      <c r="I2" s="35" t="s">
        <v>478</v>
      </c>
      <c r="J2" s="101">
        <v>37777</v>
      </c>
      <c r="K2" s="36"/>
    </row>
    <row r="3" spans="1:11" ht="15.75">
      <c r="A3" s="32"/>
      <c r="B3" s="58"/>
      <c r="C3" s="34"/>
      <c r="D3" s="33"/>
      <c r="E3" s="32" t="s">
        <v>1349</v>
      </c>
      <c r="F3" s="33"/>
      <c r="G3" s="33"/>
      <c r="H3" s="35"/>
      <c r="I3" s="32" t="s">
        <v>492</v>
      </c>
      <c r="J3" s="101"/>
      <c r="K3" s="36"/>
    </row>
    <row r="4" spans="1:11" ht="15.75">
      <c r="A4" s="7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8" t="s">
        <v>481</v>
      </c>
      <c r="J4" s="102" t="s">
        <v>1339</v>
      </c>
      <c r="K4" s="37" t="s">
        <v>493</v>
      </c>
    </row>
    <row r="5" spans="1:11" ht="15.75">
      <c r="A5" s="7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8"/>
      <c r="J5" s="102"/>
      <c r="K5" s="38" t="s">
        <v>490</v>
      </c>
    </row>
    <row r="6" spans="1:11" ht="15.75">
      <c r="A6" s="9" t="s">
        <v>770</v>
      </c>
      <c r="B6" s="73">
        <v>1</v>
      </c>
      <c r="C6" s="9" t="s">
        <v>533</v>
      </c>
      <c r="D6" s="9" t="s">
        <v>340</v>
      </c>
      <c r="E6" s="9" t="s">
        <v>576</v>
      </c>
      <c r="F6" s="92">
        <v>111</v>
      </c>
      <c r="G6" s="92">
        <v>111</v>
      </c>
      <c r="H6" s="9" t="s">
        <v>341</v>
      </c>
      <c r="I6" s="9">
        <v>181</v>
      </c>
      <c r="J6" s="103" t="s">
        <v>342</v>
      </c>
      <c r="K6" s="9">
        <v>3</v>
      </c>
    </row>
    <row r="7" spans="1:11" ht="15.75">
      <c r="A7" s="9"/>
      <c r="B7" s="73">
        <v>2</v>
      </c>
      <c r="C7" s="9"/>
      <c r="D7" s="9"/>
      <c r="E7" s="9" t="s">
        <v>723</v>
      </c>
      <c r="F7" s="92">
        <v>112</v>
      </c>
      <c r="G7" s="92">
        <v>112</v>
      </c>
      <c r="H7" s="9" t="s">
        <v>343</v>
      </c>
      <c r="I7" s="9">
        <v>183</v>
      </c>
      <c r="J7" s="103" t="s">
        <v>344</v>
      </c>
      <c r="K7" s="9">
        <v>3</v>
      </c>
    </row>
    <row r="8" spans="1:11" ht="15.75">
      <c r="A8" s="9"/>
      <c r="B8" s="73">
        <v>3</v>
      </c>
      <c r="C8" s="9"/>
      <c r="D8" s="9"/>
      <c r="E8" s="9" t="s">
        <v>587</v>
      </c>
      <c r="F8" s="92">
        <v>131</v>
      </c>
      <c r="G8" s="92">
        <v>131</v>
      </c>
      <c r="H8" s="9" t="s">
        <v>530</v>
      </c>
      <c r="I8" s="9">
        <v>181</v>
      </c>
      <c r="J8" s="103" t="s">
        <v>345</v>
      </c>
      <c r="K8" s="81">
        <v>2</v>
      </c>
    </row>
    <row r="9" spans="1:11" ht="15.75">
      <c r="A9" s="9"/>
      <c r="B9" s="73">
        <v>4</v>
      </c>
      <c r="C9" s="9"/>
      <c r="D9" s="9"/>
      <c r="E9" s="9" t="s">
        <v>594</v>
      </c>
      <c r="F9" s="92">
        <v>151</v>
      </c>
      <c r="G9" s="92">
        <v>151</v>
      </c>
      <c r="H9" s="9" t="s">
        <v>346</v>
      </c>
      <c r="I9" s="9">
        <v>183</v>
      </c>
      <c r="J9" s="103" t="s">
        <v>342</v>
      </c>
      <c r="K9" s="9">
        <v>4</v>
      </c>
    </row>
    <row r="10" spans="1:11" ht="15.75">
      <c r="A10" s="9" t="s">
        <v>347</v>
      </c>
      <c r="B10" s="73">
        <v>5</v>
      </c>
      <c r="C10" s="9"/>
      <c r="D10" s="9" t="s">
        <v>348</v>
      </c>
      <c r="E10" s="9" t="s">
        <v>576</v>
      </c>
      <c r="F10" s="92">
        <v>111</v>
      </c>
      <c r="G10" s="92">
        <v>111</v>
      </c>
      <c r="H10" s="9" t="s">
        <v>349</v>
      </c>
      <c r="I10" s="9">
        <v>181</v>
      </c>
      <c r="J10" s="103" t="s">
        <v>342</v>
      </c>
      <c r="K10" s="9">
        <v>4</v>
      </c>
    </row>
    <row r="11" spans="1:11" ht="16.5" customHeight="1">
      <c r="A11" s="9"/>
      <c r="B11" s="73">
        <v>6</v>
      </c>
      <c r="C11" s="9"/>
      <c r="D11" s="9"/>
      <c r="E11" s="9" t="s">
        <v>587</v>
      </c>
      <c r="F11" s="92">
        <v>131</v>
      </c>
      <c r="G11" s="92">
        <v>131</v>
      </c>
      <c r="H11" s="9" t="s">
        <v>515</v>
      </c>
      <c r="I11" s="9">
        <v>184</v>
      </c>
      <c r="J11" s="103"/>
      <c r="K11" s="9">
        <v>3</v>
      </c>
    </row>
    <row r="12" spans="1:11" ht="15.75">
      <c r="A12" s="9"/>
      <c r="B12" s="73">
        <v>7</v>
      </c>
      <c r="C12" s="9" t="s">
        <v>309</v>
      </c>
      <c r="D12" s="9"/>
      <c r="E12" s="9" t="s">
        <v>510</v>
      </c>
      <c r="F12" s="92">
        <v>188</v>
      </c>
      <c r="G12" s="92">
        <v>0</v>
      </c>
      <c r="H12" s="9" t="s">
        <v>512</v>
      </c>
      <c r="I12" s="9">
        <v>181</v>
      </c>
      <c r="J12" s="103" t="s">
        <v>1266</v>
      </c>
      <c r="K12" s="9">
        <v>3</v>
      </c>
    </row>
    <row r="13" spans="1:11" ht="15.75">
      <c r="A13" s="9" t="s">
        <v>231</v>
      </c>
      <c r="B13" s="84">
        <v>8</v>
      </c>
      <c r="C13" s="9"/>
      <c r="D13" s="9" t="s">
        <v>350</v>
      </c>
      <c r="E13" s="9" t="s">
        <v>509</v>
      </c>
      <c r="F13" s="92">
        <v>115</v>
      </c>
      <c r="G13" s="92">
        <v>311</v>
      </c>
      <c r="H13" s="9" t="s">
        <v>351</v>
      </c>
      <c r="I13" s="9">
        <v>181</v>
      </c>
      <c r="J13" s="103" t="s">
        <v>352</v>
      </c>
      <c r="K13" s="9">
        <v>2</v>
      </c>
    </row>
    <row r="14" spans="1:11" ht="15.75">
      <c r="A14" s="9"/>
      <c r="B14" s="84">
        <v>9</v>
      </c>
      <c r="C14" s="9"/>
      <c r="D14" s="9"/>
      <c r="E14" s="9" t="s">
        <v>751</v>
      </c>
      <c r="F14" s="92">
        <v>115</v>
      </c>
      <c r="G14" s="92">
        <v>311</v>
      </c>
      <c r="H14" s="9" t="s">
        <v>353</v>
      </c>
      <c r="I14" s="9">
        <v>180</v>
      </c>
      <c r="J14" s="103" t="s">
        <v>1267</v>
      </c>
      <c r="K14" s="9">
        <v>2</v>
      </c>
    </row>
    <row r="15" spans="1:11" ht="15.75">
      <c r="A15" s="9"/>
      <c r="B15" s="84">
        <v>10</v>
      </c>
      <c r="C15" s="9"/>
      <c r="D15" s="9"/>
      <c r="E15" s="9" t="s">
        <v>354</v>
      </c>
      <c r="F15" s="92">
        <v>151</v>
      </c>
      <c r="G15" s="92">
        <v>149</v>
      </c>
      <c r="H15" s="9" t="s">
        <v>548</v>
      </c>
      <c r="I15" s="9">
        <v>180</v>
      </c>
      <c r="J15" s="103" t="s">
        <v>1268</v>
      </c>
      <c r="K15" s="9">
        <v>2</v>
      </c>
    </row>
    <row r="16" spans="1:11" ht="15.75">
      <c r="A16" s="9"/>
      <c r="B16" s="84">
        <v>11</v>
      </c>
      <c r="C16" s="9"/>
      <c r="D16" s="9"/>
      <c r="E16" s="9" t="s">
        <v>587</v>
      </c>
      <c r="F16" s="92">
        <v>131</v>
      </c>
      <c r="G16" s="92">
        <v>131</v>
      </c>
      <c r="H16" s="9" t="s">
        <v>512</v>
      </c>
      <c r="I16" s="9">
        <v>181</v>
      </c>
      <c r="J16" s="104" t="s">
        <v>489</v>
      </c>
      <c r="K16" s="9">
        <v>4</v>
      </c>
    </row>
    <row r="17" spans="1:11" ht="15.75">
      <c r="A17" s="9"/>
      <c r="B17" s="84">
        <v>12</v>
      </c>
      <c r="C17" s="9"/>
      <c r="D17" s="9"/>
      <c r="E17" s="9" t="s">
        <v>355</v>
      </c>
      <c r="F17" s="92">
        <v>136</v>
      </c>
      <c r="G17" s="92">
        <v>136</v>
      </c>
      <c r="H17" s="9" t="s">
        <v>552</v>
      </c>
      <c r="I17" s="9">
        <v>180</v>
      </c>
      <c r="J17" s="103"/>
      <c r="K17" s="9">
        <v>4</v>
      </c>
    </row>
    <row r="18" spans="1:11" ht="15.75">
      <c r="A18" s="9" t="s">
        <v>356</v>
      </c>
      <c r="B18" s="73">
        <v>13</v>
      </c>
      <c r="C18" s="9"/>
      <c r="D18" s="9" t="s">
        <v>357</v>
      </c>
      <c r="E18" s="9" t="s">
        <v>1269</v>
      </c>
      <c r="F18" s="92">
        <v>112</v>
      </c>
      <c r="G18" s="92">
        <v>112</v>
      </c>
      <c r="H18" s="9" t="s">
        <v>735</v>
      </c>
      <c r="I18" s="9">
        <v>181</v>
      </c>
      <c r="J18" s="103" t="s">
        <v>358</v>
      </c>
      <c r="K18" s="9">
        <v>3</v>
      </c>
    </row>
    <row r="19" spans="1:11" ht="15.75">
      <c r="A19" s="9"/>
      <c r="B19" s="73">
        <v>14</v>
      </c>
      <c r="C19" s="9"/>
      <c r="D19" s="9"/>
      <c r="E19" s="9" t="s">
        <v>587</v>
      </c>
      <c r="F19" s="92">
        <v>131</v>
      </c>
      <c r="G19" s="92">
        <v>131</v>
      </c>
      <c r="H19" s="9" t="s">
        <v>514</v>
      </c>
      <c r="I19" s="9">
        <v>182</v>
      </c>
      <c r="J19" s="103"/>
      <c r="K19" s="9">
        <v>3</v>
      </c>
    </row>
    <row r="20" spans="1:11" ht="15.75">
      <c r="A20" s="9"/>
      <c r="B20" s="73">
        <v>15</v>
      </c>
      <c r="C20" s="9"/>
      <c r="D20" s="9"/>
      <c r="E20" s="9" t="s">
        <v>599</v>
      </c>
      <c r="F20" s="92">
        <v>140</v>
      </c>
      <c r="G20" s="92">
        <v>141</v>
      </c>
      <c r="H20" s="9" t="s">
        <v>518</v>
      </c>
      <c r="I20" s="9">
        <v>184</v>
      </c>
      <c r="J20" s="103" t="s">
        <v>305</v>
      </c>
      <c r="K20" s="9">
        <v>4</v>
      </c>
    </row>
    <row r="21" spans="1:11" ht="15.75">
      <c r="A21" s="9"/>
      <c r="B21" s="73">
        <v>16</v>
      </c>
      <c r="C21" s="9"/>
      <c r="D21" s="9"/>
      <c r="E21" s="9" t="s">
        <v>359</v>
      </c>
      <c r="F21" s="92">
        <v>188</v>
      </c>
      <c r="G21" s="92">
        <v>0</v>
      </c>
      <c r="H21" s="9" t="s">
        <v>519</v>
      </c>
      <c r="I21" s="9">
        <v>180</v>
      </c>
      <c r="J21" s="103" t="s">
        <v>488</v>
      </c>
      <c r="K21" s="9">
        <v>4</v>
      </c>
    </row>
    <row r="22" spans="1:11" ht="15.75">
      <c r="A22" s="9" t="s">
        <v>356</v>
      </c>
      <c r="B22" s="73">
        <v>17</v>
      </c>
      <c r="C22" s="9" t="s">
        <v>626</v>
      </c>
      <c r="D22" s="9" t="s">
        <v>360</v>
      </c>
      <c r="E22" s="9" t="s">
        <v>576</v>
      </c>
      <c r="F22" s="92">
        <v>111</v>
      </c>
      <c r="G22" s="92">
        <v>111</v>
      </c>
      <c r="H22" s="9" t="s">
        <v>575</v>
      </c>
      <c r="I22" s="9">
        <v>183</v>
      </c>
      <c r="J22" s="103" t="s">
        <v>598</v>
      </c>
      <c r="K22" s="9">
        <v>4</v>
      </c>
    </row>
    <row r="23" spans="1:11" ht="15.75">
      <c r="A23" s="9"/>
      <c r="B23" s="73">
        <v>18</v>
      </c>
      <c r="C23" s="9" t="s">
        <v>309</v>
      </c>
      <c r="D23" s="9"/>
      <c r="E23" s="9" t="s">
        <v>507</v>
      </c>
      <c r="F23" s="92">
        <v>131</v>
      </c>
      <c r="G23" s="92">
        <v>131</v>
      </c>
      <c r="H23" s="9" t="s">
        <v>514</v>
      </c>
      <c r="I23" s="9">
        <v>182</v>
      </c>
      <c r="J23" s="103"/>
      <c r="K23" s="9">
        <v>3</v>
      </c>
    </row>
    <row r="24" spans="1:11" ht="31.5">
      <c r="A24" s="9" t="s">
        <v>361</v>
      </c>
      <c r="B24" s="73">
        <v>19</v>
      </c>
      <c r="C24" s="9"/>
      <c r="D24" s="9" t="s">
        <v>362</v>
      </c>
      <c r="E24" s="9" t="s">
        <v>576</v>
      </c>
      <c r="F24" s="92">
        <v>111</v>
      </c>
      <c r="G24" s="92">
        <v>149</v>
      </c>
      <c r="H24" s="9" t="s">
        <v>363</v>
      </c>
      <c r="I24" s="9">
        <v>170</v>
      </c>
      <c r="J24" s="104" t="s">
        <v>1472</v>
      </c>
      <c r="K24" s="9">
        <v>4</v>
      </c>
    </row>
    <row r="25" spans="1:11" ht="15.75">
      <c r="A25" s="9" t="s">
        <v>356</v>
      </c>
      <c r="B25" s="73">
        <v>20</v>
      </c>
      <c r="C25" s="9"/>
      <c r="D25" s="9" t="s">
        <v>364</v>
      </c>
      <c r="E25" s="9" t="s">
        <v>576</v>
      </c>
      <c r="F25" s="92">
        <v>111</v>
      </c>
      <c r="G25" s="92">
        <v>111</v>
      </c>
      <c r="H25" s="9" t="s">
        <v>225</v>
      </c>
      <c r="I25" s="9">
        <v>184</v>
      </c>
      <c r="J25" s="103" t="s">
        <v>1270</v>
      </c>
      <c r="K25" s="9">
        <v>2</v>
      </c>
    </row>
    <row r="26" spans="1:11" ht="15.75">
      <c r="A26" s="9"/>
      <c r="B26" s="73">
        <v>21</v>
      </c>
      <c r="C26" s="9"/>
      <c r="D26" s="9"/>
      <c r="E26" s="9" t="s">
        <v>594</v>
      </c>
      <c r="F26" s="92">
        <v>151</v>
      </c>
      <c r="G26" s="92">
        <v>151</v>
      </c>
      <c r="H26" s="9" t="s">
        <v>532</v>
      </c>
      <c r="I26" s="9">
        <v>183</v>
      </c>
      <c r="J26" s="103" t="s">
        <v>579</v>
      </c>
      <c r="K26" s="9">
        <v>4</v>
      </c>
    </row>
    <row r="27" spans="1:11" ht="15.75">
      <c r="A27" s="9"/>
      <c r="B27" s="73">
        <v>22</v>
      </c>
      <c r="C27" s="9"/>
      <c r="D27" s="9"/>
      <c r="E27" s="9" t="s">
        <v>594</v>
      </c>
      <c r="F27" s="92">
        <v>161</v>
      </c>
      <c r="G27" s="92">
        <v>0</v>
      </c>
      <c r="H27" s="9" t="s">
        <v>560</v>
      </c>
      <c r="I27" s="9">
        <v>181</v>
      </c>
      <c r="J27" s="103" t="s">
        <v>579</v>
      </c>
      <c r="K27" s="9">
        <v>4</v>
      </c>
    </row>
    <row r="28" spans="1:11" ht="15.75">
      <c r="A28" s="9"/>
      <c r="B28" s="73">
        <v>23</v>
      </c>
      <c r="C28" s="9"/>
      <c r="D28" s="9"/>
      <c r="E28" s="9" t="s">
        <v>587</v>
      </c>
      <c r="F28" s="92">
        <v>131</v>
      </c>
      <c r="G28" s="92">
        <v>131</v>
      </c>
      <c r="H28" s="9" t="s">
        <v>519</v>
      </c>
      <c r="I28" s="9">
        <v>180</v>
      </c>
      <c r="J28" s="103" t="s">
        <v>365</v>
      </c>
      <c r="K28" s="9">
        <v>2</v>
      </c>
    </row>
    <row r="29" spans="1:11" ht="15.75">
      <c r="A29" s="9" t="s">
        <v>764</v>
      </c>
      <c r="B29" s="73">
        <v>24</v>
      </c>
      <c r="C29" s="9" t="s">
        <v>638</v>
      </c>
      <c r="D29" s="9" t="s">
        <v>366</v>
      </c>
      <c r="E29" s="9" t="s">
        <v>576</v>
      </c>
      <c r="F29" s="92">
        <v>111</v>
      </c>
      <c r="G29" s="92">
        <v>112</v>
      </c>
      <c r="H29" s="9" t="s">
        <v>367</v>
      </c>
      <c r="I29" s="9">
        <v>183</v>
      </c>
      <c r="J29" s="103"/>
      <c r="K29" s="9">
        <v>3</v>
      </c>
    </row>
    <row r="30" spans="1:11" ht="15.75">
      <c r="A30" s="9" t="s">
        <v>368</v>
      </c>
      <c r="B30" s="73">
        <v>25</v>
      </c>
      <c r="C30" s="9" t="s">
        <v>573</v>
      </c>
      <c r="D30" s="9" t="s">
        <v>369</v>
      </c>
      <c r="E30" s="9" t="s">
        <v>751</v>
      </c>
      <c r="F30" s="92">
        <v>115</v>
      </c>
      <c r="G30" s="92">
        <v>311</v>
      </c>
      <c r="H30" s="9" t="s">
        <v>256</v>
      </c>
      <c r="I30" s="9">
        <v>183</v>
      </c>
      <c r="J30" s="103"/>
      <c r="K30" s="9">
        <v>3</v>
      </c>
    </row>
    <row r="31" spans="1:11" ht="15.75">
      <c r="A31" s="9"/>
      <c r="B31" s="73">
        <v>26</v>
      </c>
      <c r="C31" s="9"/>
      <c r="D31" s="9"/>
      <c r="E31" s="9" t="s">
        <v>594</v>
      </c>
      <c r="F31" s="92">
        <v>161</v>
      </c>
      <c r="G31" s="92">
        <v>145</v>
      </c>
      <c r="H31" s="9" t="s">
        <v>518</v>
      </c>
      <c r="I31" s="9">
        <v>183</v>
      </c>
      <c r="J31" s="103"/>
      <c r="K31" s="9">
        <v>3</v>
      </c>
    </row>
    <row r="32" spans="1:11" ht="15.75">
      <c r="A32" s="9" t="s">
        <v>370</v>
      </c>
      <c r="B32" s="73">
        <v>27</v>
      </c>
      <c r="C32" s="9" t="s">
        <v>638</v>
      </c>
      <c r="D32" s="9" t="s">
        <v>324</v>
      </c>
      <c r="E32" s="9" t="s">
        <v>576</v>
      </c>
      <c r="F32" s="92">
        <v>111</v>
      </c>
      <c r="G32" s="92">
        <v>111</v>
      </c>
      <c r="H32" s="9" t="s">
        <v>349</v>
      </c>
      <c r="I32" s="9">
        <v>184</v>
      </c>
      <c r="J32" s="103" t="s">
        <v>371</v>
      </c>
      <c r="K32" s="9">
        <v>4</v>
      </c>
    </row>
    <row r="33" spans="1:11" ht="15.75">
      <c r="A33" s="9" t="s">
        <v>370</v>
      </c>
      <c r="B33" s="73">
        <v>28</v>
      </c>
      <c r="C33" s="9"/>
      <c r="D33" s="9" t="s">
        <v>372</v>
      </c>
      <c r="E33" s="9" t="s">
        <v>576</v>
      </c>
      <c r="F33" s="92">
        <v>111</v>
      </c>
      <c r="G33" s="92">
        <v>112</v>
      </c>
      <c r="H33" s="9" t="s">
        <v>745</v>
      </c>
      <c r="I33" s="9">
        <v>170</v>
      </c>
      <c r="J33" s="103" t="s">
        <v>1271</v>
      </c>
      <c r="K33" s="9">
        <v>3</v>
      </c>
    </row>
    <row r="34" spans="1:11" ht="15.75">
      <c r="A34" s="9"/>
      <c r="B34" s="73">
        <v>29</v>
      </c>
      <c r="C34" s="9"/>
      <c r="D34" s="9"/>
      <c r="E34" s="9" t="s">
        <v>576</v>
      </c>
      <c r="F34" s="92">
        <v>112</v>
      </c>
      <c r="G34" s="92">
        <v>187</v>
      </c>
      <c r="H34" s="9" t="s">
        <v>373</v>
      </c>
      <c r="I34" s="9">
        <v>182</v>
      </c>
      <c r="J34" s="103" t="s">
        <v>374</v>
      </c>
      <c r="K34" s="9">
        <v>3</v>
      </c>
    </row>
    <row r="35" spans="1:11" ht="15.75">
      <c r="A35" s="9" t="s">
        <v>370</v>
      </c>
      <c r="B35" s="73">
        <v>30</v>
      </c>
      <c r="C35" s="9"/>
      <c r="D35" s="9"/>
      <c r="E35" s="9" t="s">
        <v>576</v>
      </c>
      <c r="F35" s="92">
        <v>111</v>
      </c>
      <c r="G35" s="92">
        <v>112</v>
      </c>
      <c r="H35" s="9" t="s">
        <v>745</v>
      </c>
      <c r="I35" s="9">
        <v>182</v>
      </c>
      <c r="J35" s="103"/>
      <c r="K35" s="9">
        <v>4</v>
      </c>
    </row>
    <row r="36" spans="1:11" ht="15.75">
      <c r="A36" s="9" t="s">
        <v>375</v>
      </c>
      <c r="B36" s="73">
        <v>31</v>
      </c>
      <c r="C36" s="9" t="s">
        <v>638</v>
      </c>
      <c r="D36" s="9" t="s">
        <v>376</v>
      </c>
      <c r="E36" s="9" t="s">
        <v>576</v>
      </c>
      <c r="F36" s="92">
        <v>111</v>
      </c>
      <c r="G36" s="92">
        <v>111</v>
      </c>
      <c r="H36" s="9" t="s">
        <v>377</v>
      </c>
      <c r="I36" s="9">
        <v>183</v>
      </c>
      <c r="J36" s="103" t="s">
        <v>342</v>
      </c>
      <c r="K36" s="9">
        <v>4</v>
      </c>
    </row>
    <row r="37" spans="1:11" ht="15.75">
      <c r="A37" s="9"/>
      <c r="B37" s="73">
        <v>32</v>
      </c>
      <c r="C37" s="9"/>
      <c r="D37" s="9"/>
      <c r="E37" s="9" t="s">
        <v>587</v>
      </c>
      <c r="F37" s="92">
        <v>131</v>
      </c>
      <c r="G37" s="92">
        <v>139</v>
      </c>
      <c r="H37" s="9" t="s">
        <v>561</v>
      </c>
      <c r="I37" s="9">
        <v>184</v>
      </c>
      <c r="J37" s="103" t="s">
        <v>378</v>
      </c>
      <c r="K37" s="9">
        <v>4</v>
      </c>
    </row>
    <row r="38" spans="1:11" ht="15.75">
      <c r="A38" s="9" t="s">
        <v>379</v>
      </c>
      <c r="B38" s="73">
        <v>33</v>
      </c>
      <c r="C38" s="9" t="s">
        <v>533</v>
      </c>
      <c r="D38" s="9" t="s">
        <v>380</v>
      </c>
      <c r="E38" s="9" t="s">
        <v>576</v>
      </c>
      <c r="F38" s="92">
        <v>111</v>
      </c>
      <c r="G38" s="92">
        <v>112</v>
      </c>
      <c r="H38" s="9" t="s">
        <v>381</v>
      </c>
      <c r="I38" s="9">
        <v>174</v>
      </c>
      <c r="J38" s="103" t="s">
        <v>382</v>
      </c>
      <c r="K38" s="9">
        <v>3</v>
      </c>
    </row>
    <row r="39" spans="1:11" ht="15.75">
      <c r="A39" s="9"/>
      <c r="B39" s="73">
        <v>34</v>
      </c>
      <c r="C39" s="9"/>
      <c r="D39" s="9"/>
      <c r="E39" s="9" t="s">
        <v>587</v>
      </c>
      <c r="F39" s="92">
        <v>131</v>
      </c>
      <c r="G39" s="92">
        <v>139</v>
      </c>
      <c r="H39" s="9" t="s">
        <v>514</v>
      </c>
      <c r="I39" s="9">
        <v>174</v>
      </c>
      <c r="J39" s="103"/>
      <c r="K39" s="9">
        <v>3</v>
      </c>
    </row>
    <row r="40" spans="1:11" ht="15.75">
      <c r="A40" s="9" t="s">
        <v>379</v>
      </c>
      <c r="B40" s="73">
        <v>35</v>
      </c>
      <c r="C40" s="9"/>
      <c r="D40" s="9" t="s">
        <v>383</v>
      </c>
      <c r="E40" s="9" t="s">
        <v>576</v>
      </c>
      <c r="F40" s="92">
        <v>111</v>
      </c>
      <c r="G40" s="92">
        <v>311</v>
      </c>
      <c r="H40" s="9" t="s">
        <v>384</v>
      </c>
      <c r="I40" s="9">
        <v>182</v>
      </c>
      <c r="J40" s="103" t="s">
        <v>611</v>
      </c>
      <c r="K40" s="9">
        <v>4</v>
      </c>
    </row>
    <row r="41" spans="1:11" ht="15.75">
      <c r="A41" s="9"/>
      <c r="B41" s="73">
        <v>36</v>
      </c>
      <c r="C41" s="9"/>
      <c r="D41" s="9"/>
      <c r="E41" s="9" t="s">
        <v>594</v>
      </c>
      <c r="F41" s="92">
        <v>160</v>
      </c>
      <c r="G41" s="92">
        <v>0</v>
      </c>
      <c r="H41" s="9" t="s">
        <v>385</v>
      </c>
      <c r="I41" s="9">
        <v>184</v>
      </c>
      <c r="J41" s="103" t="s">
        <v>386</v>
      </c>
      <c r="K41" s="9">
        <v>4</v>
      </c>
    </row>
    <row r="42" spans="1:11" ht="15.75">
      <c r="A42" s="9" t="s">
        <v>379</v>
      </c>
      <c r="B42" s="73">
        <v>37</v>
      </c>
      <c r="C42" s="9"/>
      <c r="D42" s="9" t="s">
        <v>387</v>
      </c>
      <c r="E42" s="9" t="s">
        <v>576</v>
      </c>
      <c r="F42" s="92">
        <v>114</v>
      </c>
      <c r="G42" s="92">
        <v>111</v>
      </c>
      <c r="H42" s="9" t="s">
        <v>230</v>
      </c>
      <c r="I42" s="9">
        <v>174</v>
      </c>
      <c r="J42" s="103" t="s">
        <v>388</v>
      </c>
      <c r="K42" s="9">
        <v>4</v>
      </c>
    </row>
    <row r="43" spans="1:11" ht="47.25">
      <c r="A43" s="9" t="s">
        <v>370</v>
      </c>
      <c r="B43" s="84">
        <v>38</v>
      </c>
      <c r="C43" s="9" t="s">
        <v>638</v>
      </c>
      <c r="D43" s="9" t="s">
        <v>389</v>
      </c>
      <c r="E43" s="9" t="s">
        <v>576</v>
      </c>
      <c r="F43" s="92">
        <v>111</v>
      </c>
      <c r="G43" s="92">
        <v>111</v>
      </c>
      <c r="H43" s="9" t="s">
        <v>377</v>
      </c>
      <c r="I43" s="9">
        <v>183</v>
      </c>
      <c r="J43" s="103" t="s">
        <v>1473</v>
      </c>
      <c r="K43" s="9">
        <v>3</v>
      </c>
    </row>
    <row r="44" spans="1:11" ht="15.75">
      <c r="A44" s="9"/>
      <c r="B44" s="73">
        <v>39</v>
      </c>
      <c r="C44" s="9"/>
      <c r="D44" s="9"/>
      <c r="E44" s="9" t="s">
        <v>587</v>
      </c>
      <c r="F44" s="92">
        <v>131</v>
      </c>
      <c r="G44" s="92">
        <v>131</v>
      </c>
      <c r="H44" s="9" t="s">
        <v>534</v>
      </c>
      <c r="I44" s="9">
        <v>184</v>
      </c>
      <c r="J44" s="103" t="s">
        <v>617</v>
      </c>
      <c r="K44" s="9">
        <v>2</v>
      </c>
    </row>
    <row r="45" spans="1:11" ht="15.75">
      <c r="A45" s="9"/>
      <c r="B45" s="73">
        <v>40</v>
      </c>
      <c r="C45" s="9"/>
      <c r="D45" s="9"/>
      <c r="E45" s="9" t="s">
        <v>390</v>
      </c>
      <c r="F45" s="92">
        <v>133</v>
      </c>
      <c r="G45" s="92">
        <v>0</v>
      </c>
      <c r="H45" s="9" t="s">
        <v>508</v>
      </c>
      <c r="I45" s="9">
        <v>180</v>
      </c>
      <c r="J45" s="103" t="s">
        <v>488</v>
      </c>
      <c r="K45" s="9">
        <v>4</v>
      </c>
    </row>
    <row r="46" spans="1:11" ht="15.75">
      <c r="A46" s="9"/>
      <c r="B46" s="73">
        <v>41</v>
      </c>
      <c r="C46" s="9"/>
      <c r="D46" s="9"/>
      <c r="E46" s="9" t="s">
        <v>391</v>
      </c>
      <c r="F46" s="92">
        <v>141</v>
      </c>
      <c r="G46" s="92">
        <v>141</v>
      </c>
      <c r="H46" s="9" t="s">
        <v>548</v>
      </c>
      <c r="I46" s="9">
        <v>184</v>
      </c>
      <c r="J46" s="103"/>
      <c r="K46" s="9">
        <v>4</v>
      </c>
    </row>
    <row r="47" spans="1:11" ht="15.75">
      <c r="A47" s="9"/>
      <c r="B47" s="73">
        <v>42</v>
      </c>
      <c r="C47" s="9"/>
      <c r="D47" s="9"/>
      <c r="E47" s="9" t="s">
        <v>582</v>
      </c>
      <c r="F47" s="92">
        <v>188</v>
      </c>
      <c r="G47" s="92">
        <v>188</v>
      </c>
      <c r="H47" s="9" t="s">
        <v>519</v>
      </c>
      <c r="I47" s="9">
        <v>182</v>
      </c>
      <c r="J47" s="103"/>
      <c r="K47" s="9">
        <v>2</v>
      </c>
    </row>
    <row r="48" spans="1:11" ht="15.75">
      <c r="A48" s="9" t="s">
        <v>379</v>
      </c>
      <c r="B48" s="73">
        <v>43</v>
      </c>
      <c r="C48" s="9" t="s">
        <v>533</v>
      </c>
      <c r="D48" s="9" t="s">
        <v>392</v>
      </c>
      <c r="E48" s="9" t="s">
        <v>576</v>
      </c>
      <c r="F48" s="92">
        <v>111</v>
      </c>
      <c r="G48" s="92">
        <v>211</v>
      </c>
      <c r="H48" s="9" t="s">
        <v>393</v>
      </c>
      <c r="I48" s="9">
        <v>184</v>
      </c>
      <c r="J48" s="103" t="s">
        <v>305</v>
      </c>
      <c r="K48" s="9">
        <v>4</v>
      </c>
    </row>
    <row r="49" spans="1:11" ht="15.75">
      <c r="A49" s="9"/>
      <c r="B49" s="73">
        <v>44</v>
      </c>
      <c r="C49" s="9"/>
      <c r="D49" s="9"/>
      <c r="E49" s="9" t="s">
        <v>587</v>
      </c>
      <c r="F49" s="92">
        <v>131</v>
      </c>
      <c r="G49" s="92">
        <v>149</v>
      </c>
      <c r="H49" s="9" t="s">
        <v>519</v>
      </c>
      <c r="I49" s="9">
        <v>184</v>
      </c>
      <c r="J49" s="103" t="s">
        <v>1509</v>
      </c>
      <c r="K49" s="9">
        <v>3</v>
      </c>
    </row>
    <row r="50" spans="1:11" ht="15.75">
      <c r="A50" s="9"/>
      <c r="B50" s="73">
        <v>45</v>
      </c>
      <c r="C50" s="9"/>
      <c r="D50" s="9" t="s">
        <v>394</v>
      </c>
      <c r="E50" s="9" t="s">
        <v>580</v>
      </c>
      <c r="F50" s="92">
        <v>121</v>
      </c>
      <c r="G50" s="92">
        <v>129</v>
      </c>
      <c r="H50" s="9" t="s">
        <v>524</v>
      </c>
      <c r="I50" s="9">
        <v>183</v>
      </c>
      <c r="J50" s="104" t="s">
        <v>1484</v>
      </c>
      <c r="K50" s="9">
        <v>3</v>
      </c>
    </row>
    <row r="51" spans="1:11" ht="15.75">
      <c r="A51" s="9" t="s">
        <v>395</v>
      </c>
      <c r="B51" s="73">
        <v>46</v>
      </c>
      <c r="C51" s="9" t="s">
        <v>638</v>
      </c>
      <c r="D51" s="9" t="s">
        <v>396</v>
      </c>
      <c r="E51" s="9" t="s">
        <v>576</v>
      </c>
      <c r="F51" s="92">
        <v>111</v>
      </c>
      <c r="G51" s="92">
        <v>111</v>
      </c>
      <c r="H51" s="9" t="s">
        <v>397</v>
      </c>
      <c r="I51" s="9">
        <v>183</v>
      </c>
      <c r="J51" s="103"/>
      <c r="K51" s="9">
        <v>4</v>
      </c>
    </row>
    <row r="52" spans="1:11" ht="15.75">
      <c r="A52" s="9" t="s">
        <v>398</v>
      </c>
      <c r="B52" s="73">
        <v>47</v>
      </c>
      <c r="C52" s="9" t="s">
        <v>537</v>
      </c>
      <c r="D52" s="9" t="s">
        <v>399</v>
      </c>
      <c r="E52" s="9" t="s">
        <v>111</v>
      </c>
      <c r="F52" s="92">
        <v>114</v>
      </c>
      <c r="G52" s="92">
        <v>311</v>
      </c>
      <c r="H52" s="9" t="s">
        <v>400</v>
      </c>
      <c r="I52" s="9" t="s">
        <v>591</v>
      </c>
      <c r="J52" s="103" t="s">
        <v>401</v>
      </c>
      <c r="K52" s="9">
        <v>4</v>
      </c>
    </row>
    <row r="53" spans="1:11" ht="15.75">
      <c r="A53" s="9"/>
      <c r="B53" s="73">
        <v>48</v>
      </c>
      <c r="C53" s="9" t="s">
        <v>638</v>
      </c>
      <c r="D53" s="9" t="s">
        <v>402</v>
      </c>
      <c r="E53" s="9" t="s">
        <v>111</v>
      </c>
      <c r="F53" s="92">
        <v>311</v>
      </c>
      <c r="G53" s="92">
        <v>311</v>
      </c>
      <c r="H53" s="9" t="s">
        <v>536</v>
      </c>
      <c r="I53" s="9">
        <v>180</v>
      </c>
      <c r="J53" s="103" t="s">
        <v>1272</v>
      </c>
      <c r="K53" s="9">
        <v>3</v>
      </c>
    </row>
    <row r="54" spans="1:11" ht="15.75">
      <c r="A54" s="9" t="s">
        <v>403</v>
      </c>
      <c r="B54" s="73">
        <v>49</v>
      </c>
      <c r="C54" s="9" t="s">
        <v>537</v>
      </c>
      <c r="D54" s="9" t="s">
        <v>404</v>
      </c>
      <c r="E54" s="9" t="s">
        <v>587</v>
      </c>
      <c r="F54" s="92">
        <v>131</v>
      </c>
      <c r="G54" s="92">
        <v>131</v>
      </c>
      <c r="H54" s="9" t="s">
        <v>515</v>
      </c>
      <c r="I54" s="9">
        <v>170</v>
      </c>
      <c r="J54" s="103" t="s">
        <v>405</v>
      </c>
      <c r="K54" s="9">
        <v>2</v>
      </c>
    </row>
    <row r="55" spans="1:11" ht="15.75">
      <c r="A55" s="9"/>
      <c r="B55" s="73">
        <v>50</v>
      </c>
      <c r="C55" s="9"/>
      <c r="D55" s="9"/>
      <c r="E55" s="9" t="s">
        <v>406</v>
      </c>
      <c r="F55" s="92">
        <v>114</v>
      </c>
      <c r="G55" s="92">
        <v>0</v>
      </c>
      <c r="H55" s="9" t="s">
        <v>512</v>
      </c>
      <c r="I55" s="9"/>
      <c r="J55" s="103" t="s">
        <v>488</v>
      </c>
      <c r="K55" s="9">
        <v>4</v>
      </c>
    </row>
    <row r="56" spans="1:11" ht="15.75">
      <c r="A56" s="9" t="s">
        <v>407</v>
      </c>
      <c r="B56" s="73">
        <v>51</v>
      </c>
      <c r="C56" s="9" t="s">
        <v>638</v>
      </c>
      <c r="D56" s="9" t="s">
        <v>408</v>
      </c>
      <c r="E56" s="9" t="s">
        <v>289</v>
      </c>
      <c r="F56" s="92">
        <v>111</v>
      </c>
      <c r="G56" s="92">
        <v>960</v>
      </c>
      <c r="H56" s="9" t="s">
        <v>409</v>
      </c>
      <c r="I56" s="9">
        <v>184</v>
      </c>
      <c r="J56" s="103"/>
      <c r="K56" s="9">
        <v>4</v>
      </c>
    </row>
    <row r="57" spans="1:11" ht="15.75">
      <c r="A57" s="9" t="s">
        <v>538</v>
      </c>
      <c r="B57" s="73">
        <v>52</v>
      </c>
      <c r="C57" s="9"/>
      <c r="D57" s="9" t="s">
        <v>410</v>
      </c>
      <c r="E57" s="9" t="s">
        <v>576</v>
      </c>
      <c r="F57" s="92">
        <v>114</v>
      </c>
      <c r="G57" s="92">
        <v>112</v>
      </c>
      <c r="H57" s="9" t="s">
        <v>585</v>
      </c>
      <c r="I57" s="9">
        <v>182</v>
      </c>
      <c r="J57" s="103" t="s">
        <v>411</v>
      </c>
      <c r="K57" s="9">
        <v>3</v>
      </c>
    </row>
    <row r="58" spans="1:11" ht="15.75">
      <c r="A58" s="9" t="s">
        <v>407</v>
      </c>
      <c r="B58" s="73">
        <v>53</v>
      </c>
      <c r="C58" s="9"/>
      <c r="D58" s="9" t="s">
        <v>412</v>
      </c>
      <c r="E58" s="9" t="s">
        <v>576</v>
      </c>
      <c r="F58" s="92">
        <v>111</v>
      </c>
      <c r="G58" s="92">
        <v>111</v>
      </c>
      <c r="H58" s="9" t="s">
        <v>413</v>
      </c>
      <c r="I58" s="9">
        <v>183</v>
      </c>
      <c r="J58" s="103" t="s">
        <v>635</v>
      </c>
      <c r="K58" s="9">
        <v>4</v>
      </c>
    </row>
    <row r="59" spans="1:11" ht="15.75">
      <c r="A59" s="9"/>
      <c r="B59" s="73">
        <v>54</v>
      </c>
      <c r="C59" s="9"/>
      <c r="D59" s="9"/>
      <c r="E59" s="9" t="s">
        <v>587</v>
      </c>
      <c r="F59" s="92">
        <v>131</v>
      </c>
      <c r="G59" s="92">
        <v>131</v>
      </c>
      <c r="H59" s="9" t="s">
        <v>512</v>
      </c>
      <c r="I59" s="9" t="s">
        <v>591</v>
      </c>
      <c r="J59" s="103"/>
      <c r="K59" s="9">
        <v>3</v>
      </c>
    </row>
    <row r="60" spans="1:11" ht="15.75">
      <c r="A60" s="9" t="s">
        <v>764</v>
      </c>
      <c r="B60" s="73">
        <v>55</v>
      </c>
      <c r="C60" s="9"/>
      <c r="D60" s="9" t="s">
        <v>414</v>
      </c>
      <c r="E60" s="9" t="s">
        <v>576</v>
      </c>
      <c r="F60" s="92">
        <v>111</v>
      </c>
      <c r="G60" s="92">
        <v>111</v>
      </c>
      <c r="H60" s="9" t="s">
        <v>415</v>
      </c>
      <c r="I60" s="9">
        <v>184</v>
      </c>
      <c r="J60" s="103" t="s">
        <v>416</v>
      </c>
      <c r="K60" s="9">
        <v>3</v>
      </c>
    </row>
    <row r="61" spans="1:11" ht="15.75">
      <c r="A61" s="9"/>
      <c r="B61" s="73">
        <v>56</v>
      </c>
      <c r="C61" s="9"/>
      <c r="D61" s="9"/>
      <c r="E61" s="9" t="s">
        <v>580</v>
      </c>
      <c r="F61" s="92">
        <v>121</v>
      </c>
      <c r="G61" s="92">
        <v>121</v>
      </c>
      <c r="H61" s="9" t="s">
        <v>562</v>
      </c>
      <c r="I61" s="9">
        <v>183</v>
      </c>
      <c r="J61" s="103" t="s">
        <v>579</v>
      </c>
      <c r="K61" s="9">
        <v>3</v>
      </c>
    </row>
    <row r="62" spans="1:11" ht="15.75">
      <c r="A62" s="9"/>
      <c r="B62" s="73">
        <v>57</v>
      </c>
      <c r="C62" s="9"/>
      <c r="D62" s="9"/>
      <c r="E62" s="9" t="s">
        <v>587</v>
      </c>
      <c r="F62" s="92">
        <v>131</v>
      </c>
      <c r="G62" s="92">
        <v>149</v>
      </c>
      <c r="H62" s="9" t="s">
        <v>515</v>
      </c>
      <c r="I62" s="9">
        <v>182</v>
      </c>
      <c r="J62" s="103"/>
      <c r="K62" s="9">
        <v>3</v>
      </c>
    </row>
    <row r="63" spans="1:11" ht="15.75">
      <c r="A63" s="9" t="s">
        <v>417</v>
      </c>
      <c r="B63" s="73">
        <v>58</v>
      </c>
      <c r="C63" s="9"/>
      <c r="D63" s="9" t="s">
        <v>418</v>
      </c>
      <c r="E63" s="9" t="s">
        <v>576</v>
      </c>
      <c r="F63" s="92">
        <v>114</v>
      </c>
      <c r="G63" s="92">
        <v>211</v>
      </c>
      <c r="H63" s="9" t="s">
        <v>419</v>
      </c>
      <c r="I63" s="9">
        <v>181</v>
      </c>
      <c r="J63" s="103" t="s">
        <v>420</v>
      </c>
      <c r="K63" s="9">
        <v>4</v>
      </c>
    </row>
    <row r="64" spans="1:11" ht="15.75">
      <c r="A64" s="9"/>
      <c r="B64" s="73">
        <v>59</v>
      </c>
      <c r="C64" s="9"/>
      <c r="D64" s="9"/>
      <c r="E64" s="9" t="s">
        <v>335</v>
      </c>
      <c r="F64" s="92">
        <v>151</v>
      </c>
      <c r="G64" s="92">
        <v>149</v>
      </c>
      <c r="H64" s="9"/>
      <c r="I64" s="9">
        <v>181</v>
      </c>
      <c r="J64" s="103" t="s">
        <v>635</v>
      </c>
      <c r="K64" s="9">
        <v>4</v>
      </c>
    </row>
    <row r="65" spans="1:11" ht="15.75">
      <c r="A65" s="9" t="s">
        <v>421</v>
      </c>
      <c r="B65" s="73">
        <v>60</v>
      </c>
      <c r="C65" s="9"/>
      <c r="D65" s="9" t="s">
        <v>422</v>
      </c>
      <c r="E65" s="9" t="s">
        <v>576</v>
      </c>
      <c r="F65" s="92">
        <v>211</v>
      </c>
      <c r="G65" s="92">
        <v>0</v>
      </c>
      <c r="H65" s="9" t="s">
        <v>207</v>
      </c>
      <c r="I65" s="9">
        <v>180</v>
      </c>
      <c r="J65" s="103" t="s">
        <v>423</v>
      </c>
      <c r="K65" s="9">
        <v>4</v>
      </c>
    </row>
    <row r="66" spans="1:11" ht="47.25">
      <c r="A66" s="86" t="s">
        <v>1510</v>
      </c>
      <c r="B66" s="84">
        <v>61</v>
      </c>
      <c r="C66" s="9"/>
      <c r="D66" s="9" t="s">
        <v>424</v>
      </c>
      <c r="E66" s="9" t="s">
        <v>576</v>
      </c>
      <c r="F66" s="92">
        <v>111</v>
      </c>
      <c r="G66" s="92">
        <v>111</v>
      </c>
      <c r="H66" s="9" t="s">
        <v>425</v>
      </c>
      <c r="I66" s="9">
        <v>174</v>
      </c>
      <c r="J66" s="103" t="s">
        <v>1273</v>
      </c>
      <c r="K66" s="9">
        <v>3</v>
      </c>
    </row>
    <row r="67" spans="1:11" ht="15.75">
      <c r="A67" s="9"/>
      <c r="B67" s="84">
        <v>62</v>
      </c>
      <c r="C67" s="9"/>
      <c r="D67" s="9"/>
      <c r="E67" s="9" t="s">
        <v>587</v>
      </c>
      <c r="F67" s="92">
        <v>131</v>
      </c>
      <c r="G67" s="92">
        <v>141</v>
      </c>
      <c r="H67" s="9" t="s">
        <v>571</v>
      </c>
      <c r="I67" s="9">
        <v>183</v>
      </c>
      <c r="J67" s="103" t="s">
        <v>426</v>
      </c>
      <c r="K67" s="9">
        <v>4</v>
      </c>
    </row>
    <row r="68" spans="1:11" ht="15.75">
      <c r="A68" s="9"/>
      <c r="B68" s="84">
        <v>63</v>
      </c>
      <c r="C68" s="9"/>
      <c r="D68" s="9"/>
      <c r="E68" s="9" t="s">
        <v>599</v>
      </c>
      <c r="F68" s="92">
        <v>141</v>
      </c>
      <c r="G68" s="92">
        <v>141</v>
      </c>
      <c r="H68" s="9" t="s">
        <v>554</v>
      </c>
      <c r="I68" s="9">
        <v>180</v>
      </c>
      <c r="J68" s="103"/>
      <c r="K68" s="9">
        <v>3</v>
      </c>
    </row>
    <row r="69" spans="1:11" ht="15.75">
      <c r="A69" s="9" t="s">
        <v>427</v>
      </c>
      <c r="B69" s="73">
        <v>64</v>
      </c>
      <c r="C69" s="9"/>
      <c r="D69" s="9" t="s">
        <v>428</v>
      </c>
      <c r="E69" s="9" t="s">
        <v>576</v>
      </c>
      <c r="F69" s="92">
        <v>114</v>
      </c>
      <c r="G69" s="92">
        <v>211</v>
      </c>
      <c r="H69" s="9" t="s">
        <v>267</v>
      </c>
      <c r="I69" s="9">
        <v>180</v>
      </c>
      <c r="J69" s="103" t="s">
        <v>1274</v>
      </c>
      <c r="K69" s="9">
        <v>2</v>
      </c>
    </row>
    <row r="70" spans="1:11" ht="15.75">
      <c r="A70" s="9" t="s">
        <v>429</v>
      </c>
      <c r="B70" s="73">
        <v>65</v>
      </c>
      <c r="C70" s="9"/>
      <c r="D70" s="9" t="s">
        <v>430</v>
      </c>
      <c r="E70" s="9" t="s">
        <v>431</v>
      </c>
      <c r="F70" s="92">
        <v>114</v>
      </c>
      <c r="G70" s="92">
        <v>311</v>
      </c>
      <c r="H70" s="9" t="s">
        <v>256</v>
      </c>
      <c r="I70" s="9">
        <v>180</v>
      </c>
      <c r="J70" s="103" t="s">
        <v>597</v>
      </c>
      <c r="K70" s="9">
        <v>4</v>
      </c>
    </row>
    <row r="71" spans="1:11" ht="15.75">
      <c r="A71" s="9" t="s">
        <v>432</v>
      </c>
      <c r="B71" s="73">
        <v>66</v>
      </c>
      <c r="C71" s="9" t="s">
        <v>573</v>
      </c>
      <c r="D71" s="9" t="s">
        <v>433</v>
      </c>
      <c r="E71" s="9" t="s">
        <v>289</v>
      </c>
      <c r="F71" s="92">
        <v>114</v>
      </c>
      <c r="G71" s="92">
        <v>211</v>
      </c>
      <c r="H71" s="9" t="s">
        <v>742</v>
      </c>
      <c r="I71" s="9">
        <v>180</v>
      </c>
      <c r="J71" s="103" t="s">
        <v>434</v>
      </c>
      <c r="K71" s="9">
        <v>4</v>
      </c>
    </row>
    <row r="72" spans="1:11" ht="15.75">
      <c r="A72" s="9"/>
      <c r="B72" s="73">
        <v>67</v>
      </c>
      <c r="C72" s="9"/>
      <c r="D72" s="9"/>
      <c r="E72" s="9" t="s">
        <v>592</v>
      </c>
      <c r="F72" s="92">
        <v>151</v>
      </c>
      <c r="G72" s="92">
        <v>141</v>
      </c>
      <c r="H72" s="9"/>
      <c r="I72" s="9">
        <v>180</v>
      </c>
      <c r="J72" s="103" t="s">
        <v>1275</v>
      </c>
      <c r="K72" s="9">
        <v>4</v>
      </c>
    </row>
    <row r="73" spans="1:11" ht="15.75">
      <c r="A73" s="9" t="s">
        <v>435</v>
      </c>
      <c r="B73" s="73">
        <v>68</v>
      </c>
      <c r="C73" s="9" t="s">
        <v>573</v>
      </c>
      <c r="D73" s="9" t="s">
        <v>433</v>
      </c>
      <c r="E73" s="9" t="s">
        <v>576</v>
      </c>
      <c r="F73" s="92">
        <v>114</v>
      </c>
      <c r="G73" s="92">
        <v>211</v>
      </c>
      <c r="H73" s="9" t="s">
        <v>436</v>
      </c>
      <c r="I73" s="9">
        <v>180</v>
      </c>
      <c r="J73" s="103" t="s">
        <v>1276</v>
      </c>
      <c r="K73" s="9">
        <v>4</v>
      </c>
    </row>
    <row r="74" spans="1:11" ht="15.75">
      <c r="A74" s="9" t="s">
        <v>764</v>
      </c>
      <c r="B74" s="73">
        <v>69</v>
      </c>
      <c r="C74" s="9" t="s">
        <v>638</v>
      </c>
      <c r="D74" s="9" t="s">
        <v>369</v>
      </c>
      <c r="E74" s="9" t="s">
        <v>576</v>
      </c>
      <c r="F74" s="92">
        <v>111</v>
      </c>
      <c r="G74" s="92">
        <v>111</v>
      </c>
      <c r="H74" s="9" t="s">
        <v>349</v>
      </c>
      <c r="I74" s="9">
        <v>184</v>
      </c>
      <c r="J74" s="103"/>
      <c r="K74" s="9">
        <v>4</v>
      </c>
    </row>
    <row r="75" spans="1:11" ht="15.75">
      <c r="A75" s="9"/>
      <c r="B75" s="73">
        <v>70</v>
      </c>
      <c r="C75" s="9"/>
      <c r="D75" s="9"/>
      <c r="E75" s="9" t="s">
        <v>587</v>
      </c>
      <c r="F75" s="92">
        <v>131</v>
      </c>
      <c r="G75" s="92">
        <v>131</v>
      </c>
      <c r="H75" s="9" t="s">
        <v>514</v>
      </c>
      <c r="I75" s="9">
        <v>184</v>
      </c>
      <c r="J75" s="103" t="s">
        <v>437</v>
      </c>
      <c r="K75" s="9">
        <v>3</v>
      </c>
    </row>
    <row r="76" spans="1:11" ht="15.75">
      <c r="A76" s="9"/>
      <c r="B76" s="73">
        <v>71</v>
      </c>
      <c r="C76" s="9"/>
      <c r="D76" s="9"/>
      <c r="E76" s="9" t="s">
        <v>580</v>
      </c>
      <c r="F76" s="92">
        <v>121</v>
      </c>
      <c r="G76" s="92">
        <v>121</v>
      </c>
      <c r="H76" s="9" t="s">
        <v>515</v>
      </c>
      <c r="I76" s="9">
        <v>184</v>
      </c>
      <c r="J76" s="103"/>
      <c r="K76" s="9">
        <v>3</v>
      </c>
    </row>
    <row r="77" spans="1:11" ht="15.75">
      <c r="A77" s="9" t="s">
        <v>438</v>
      </c>
      <c r="B77" s="73">
        <v>72</v>
      </c>
      <c r="C77" s="9" t="s">
        <v>309</v>
      </c>
      <c r="D77" s="9" t="s">
        <v>439</v>
      </c>
      <c r="E77" s="9" t="s">
        <v>1277</v>
      </c>
      <c r="F77" s="92">
        <v>111</v>
      </c>
      <c r="G77" s="92">
        <v>986</v>
      </c>
      <c r="H77" s="9" t="s">
        <v>440</v>
      </c>
      <c r="I77" s="9">
        <v>180</v>
      </c>
      <c r="J77" s="103" t="s">
        <v>441</v>
      </c>
      <c r="K77" s="9">
        <v>4</v>
      </c>
    </row>
    <row r="78" spans="1:11" ht="15.75">
      <c r="A78" s="9"/>
      <c r="B78" s="73">
        <v>73</v>
      </c>
      <c r="C78" s="9"/>
      <c r="D78" s="9"/>
      <c r="E78" s="9" t="s">
        <v>442</v>
      </c>
      <c r="F78" s="92">
        <v>154</v>
      </c>
      <c r="G78" s="92">
        <v>953</v>
      </c>
      <c r="H78" s="9" t="s">
        <v>571</v>
      </c>
      <c r="I78" s="9">
        <v>180</v>
      </c>
      <c r="J78" s="103"/>
      <c r="K78" s="9">
        <v>3</v>
      </c>
    </row>
    <row r="79" spans="1:11" ht="15.75">
      <c r="A79" s="9"/>
      <c r="B79" s="73">
        <v>74</v>
      </c>
      <c r="C79" s="9"/>
      <c r="D79" s="9"/>
      <c r="E79" s="9" t="s">
        <v>587</v>
      </c>
      <c r="F79" s="92">
        <v>131</v>
      </c>
      <c r="G79" s="92">
        <v>930</v>
      </c>
      <c r="H79" s="9" t="s">
        <v>515</v>
      </c>
      <c r="I79" s="9">
        <v>180</v>
      </c>
      <c r="J79" s="103"/>
      <c r="K79" s="9">
        <v>4</v>
      </c>
    </row>
    <row r="80" spans="1:11" ht="15.75">
      <c r="A80" s="9" t="s">
        <v>370</v>
      </c>
      <c r="B80" s="73">
        <v>75</v>
      </c>
      <c r="C80" s="9" t="s">
        <v>638</v>
      </c>
      <c r="D80" s="9" t="s">
        <v>443</v>
      </c>
      <c r="E80" s="9" t="s">
        <v>576</v>
      </c>
      <c r="F80" s="92">
        <v>111</v>
      </c>
      <c r="G80" s="92">
        <v>112</v>
      </c>
      <c r="H80" s="9" t="s">
        <v>444</v>
      </c>
      <c r="I80" s="9">
        <v>180</v>
      </c>
      <c r="J80" s="103" t="s">
        <v>283</v>
      </c>
      <c r="K80" s="9">
        <v>4</v>
      </c>
    </row>
    <row r="81" spans="1:11" ht="15.75">
      <c r="A81" s="9"/>
      <c r="B81" s="73">
        <v>76</v>
      </c>
      <c r="C81" s="9"/>
      <c r="D81" s="9"/>
      <c r="E81" s="9" t="s">
        <v>594</v>
      </c>
      <c r="F81" s="92">
        <v>151</v>
      </c>
      <c r="G81" s="92" t="s">
        <v>573</v>
      </c>
      <c r="H81" s="9" t="s">
        <v>564</v>
      </c>
      <c r="I81" s="9">
        <v>183</v>
      </c>
      <c r="J81" s="103"/>
      <c r="K81" s="9">
        <v>4</v>
      </c>
    </row>
    <row r="82" spans="1:11" ht="15.75">
      <c r="A82" s="9" t="s">
        <v>445</v>
      </c>
      <c r="B82" s="73">
        <v>77</v>
      </c>
      <c r="C82" s="9" t="s">
        <v>309</v>
      </c>
      <c r="D82" s="9" t="s">
        <v>446</v>
      </c>
      <c r="E82" s="9" t="s">
        <v>406</v>
      </c>
      <c r="F82" s="92">
        <v>114</v>
      </c>
      <c r="G82" s="92">
        <v>0</v>
      </c>
      <c r="H82" s="9" t="s">
        <v>511</v>
      </c>
      <c r="I82" s="9"/>
      <c r="J82" s="103" t="s">
        <v>488</v>
      </c>
      <c r="K82" s="9">
        <v>4</v>
      </c>
    </row>
    <row r="83" spans="1:11" ht="15.75">
      <c r="A83" s="9" t="s">
        <v>447</v>
      </c>
      <c r="B83" s="73">
        <v>78</v>
      </c>
      <c r="C83" s="9"/>
      <c r="D83" s="9"/>
      <c r="E83" s="9" t="s">
        <v>448</v>
      </c>
      <c r="F83" s="92">
        <v>115</v>
      </c>
      <c r="G83" s="92">
        <v>115</v>
      </c>
      <c r="H83" s="9" t="s">
        <v>449</v>
      </c>
      <c r="I83" s="9">
        <v>184</v>
      </c>
      <c r="J83" s="103"/>
      <c r="K83" s="9">
        <v>2</v>
      </c>
    </row>
    <row r="84" spans="1:11" ht="15.75">
      <c r="A84" s="9" t="s">
        <v>450</v>
      </c>
      <c r="B84" s="73">
        <v>79</v>
      </c>
      <c r="C84" s="9" t="s">
        <v>573</v>
      </c>
      <c r="D84" s="9" t="s">
        <v>451</v>
      </c>
      <c r="E84" s="9" t="s">
        <v>406</v>
      </c>
      <c r="F84" s="92">
        <v>114</v>
      </c>
      <c r="G84" s="92">
        <v>0</v>
      </c>
      <c r="H84" s="9" t="s">
        <v>511</v>
      </c>
      <c r="I84" s="9">
        <v>180</v>
      </c>
      <c r="J84" s="103" t="s">
        <v>488</v>
      </c>
      <c r="K84" s="9">
        <v>4</v>
      </c>
    </row>
    <row r="85" spans="1:11" ht="15.75">
      <c r="A85" s="9" t="s">
        <v>452</v>
      </c>
      <c r="B85" s="73">
        <v>80</v>
      </c>
      <c r="C85" s="9" t="s">
        <v>638</v>
      </c>
      <c r="D85" s="9" t="s">
        <v>453</v>
      </c>
      <c r="E85" s="9" t="s">
        <v>576</v>
      </c>
      <c r="F85" s="92">
        <v>111</v>
      </c>
      <c r="G85" s="92">
        <v>0</v>
      </c>
      <c r="H85" s="9" t="s">
        <v>454</v>
      </c>
      <c r="I85" s="9">
        <v>184</v>
      </c>
      <c r="J85" s="103" t="s">
        <v>1485</v>
      </c>
      <c r="K85" s="9">
        <v>3</v>
      </c>
    </row>
    <row r="86" spans="1:11" ht="15.75">
      <c r="A86" s="9"/>
      <c r="B86" s="73">
        <v>81</v>
      </c>
      <c r="C86" s="9"/>
      <c r="D86" s="9"/>
      <c r="E86" s="9" t="s">
        <v>455</v>
      </c>
      <c r="F86" s="92">
        <v>151</v>
      </c>
      <c r="G86" s="92">
        <v>0</v>
      </c>
      <c r="H86" s="9" t="s">
        <v>550</v>
      </c>
      <c r="I86" s="9">
        <v>184</v>
      </c>
      <c r="J86" s="103" t="s">
        <v>488</v>
      </c>
      <c r="K86" s="9">
        <v>4</v>
      </c>
    </row>
    <row r="87" spans="1:11" ht="15.75">
      <c r="A87" s="9" t="s">
        <v>133</v>
      </c>
      <c r="B87" s="73">
        <v>82</v>
      </c>
      <c r="C87" s="9" t="s">
        <v>309</v>
      </c>
      <c r="D87" s="9" t="s">
        <v>456</v>
      </c>
      <c r="E87" s="9" t="s">
        <v>576</v>
      </c>
      <c r="F87" s="92">
        <v>111</v>
      </c>
      <c r="G87" s="92">
        <v>111</v>
      </c>
      <c r="H87" s="9" t="s">
        <v>457</v>
      </c>
      <c r="I87" s="9">
        <v>170</v>
      </c>
      <c r="J87" s="103" t="s">
        <v>458</v>
      </c>
      <c r="K87" s="9">
        <v>4</v>
      </c>
    </row>
    <row r="88" spans="1:11" ht="15.75">
      <c r="A88" s="9" t="s">
        <v>459</v>
      </c>
      <c r="B88" s="73">
        <v>83</v>
      </c>
      <c r="C88" s="9" t="s">
        <v>638</v>
      </c>
      <c r="D88" s="9" t="s">
        <v>460</v>
      </c>
      <c r="E88" s="9" t="s">
        <v>621</v>
      </c>
      <c r="F88" s="92">
        <v>114</v>
      </c>
      <c r="G88" s="92">
        <v>113</v>
      </c>
      <c r="H88" s="9" t="s">
        <v>742</v>
      </c>
      <c r="I88" s="9">
        <v>180</v>
      </c>
      <c r="J88" s="103" t="s">
        <v>461</v>
      </c>
      <c r="K88" s="9">
        <v>3</v>
      </c>
    </row>
    <row r="89" spans="1:11" ht="15.75">
      <c r="A89" s="9"/>
      <c r="B89" s="73">
        <v>84</v>
      </c>
      <c r="C89" s="9"/>
      <c r="D89" s="9"/>
      <c r="E89" s="9" t="s">
        <v>40</v>
      </c>
      <c r="F89" s="92">
        <v>121</v>
      </c>
      <c r="G89" s="92">
        <v>141</v>
      </c>
      <c r="H89" s="9" t="s">
        <v>561</v>
      </c>
      <c r="I89" s="9">
        <v>184</v>
      </c>
      <c r="J89" s="103"/>
      <c r="K89" s="9">
        <v>3</v>
      </c>
    </row>
    <row r="90" spans="1:11" ht="15.75">
      <c r="A90" s="9" t="s">
        <v>462</v>
      </c>
      <c r="B90" s="73">
        <v>85</v>
      </c>
      <c r="C90" s="9"/>
      <c r="D90" s="9" t="s">
        <v>463</v>
      </c>
      <c r="E90" s="9" t="s">
        <v>576</v>
      </c>
      <c r="F90" s="92">
        <v>111</v>
      </c>
      <c r="G90" s="92">
        <v>111</v>
      </c>
      <c r="H90" s="9" t="s">
        <v>93</v>
      </c>
      <c r="I90" s="9">
        <v>182</v>
      </c>
      <c r="J90" s="103" t="s">
        <v>760</v>
      </c>
      <c r="K90" s="9">
        <v>4</v>
      </c>
    </row>
    <row r="91" spans="1:11" ht="15.75">
      <c r="A91" s="9"/>
      <c r="B91" s="73">
        <v>86</v>
      </c>
      <c r="C91" s="9"/>
      <c r="D91" s="9"/>
      <c r="E91" s="9" t="s">
        <v>587</v>
      </c>
      <c r="F91" s="92">
        <v>131</v>
      </c>
      <c r="G91" s="92">
        <v>131</v>
      </c>
      <c r="H91" s="9" t="s">
        <v>534</v>
      </c>
      <c r="I91" s="9">
        <v>183</v>
      </c>
      <c r="J91" s="103"/>
      <c r="K91" s="9">
        <v>3</v>
      </c>
    </row>
    <row r="92" spans="1:11" ht="15.75">
      <c r="A92" s="9" t="s">
        <v>370</v>
      </c>
      <c r="B92" s="73">
        <v>87</v>
      </c>
      <c r="C92" s="9"/>
      <c r="D92" s="9" t="s">
        <v>464</v>
      </c>
      <c r="E92" s="9" t="s">
        <v>465</v>
      </c>
      <c r="F92" s="92">
        <v>188</v>
      </c>
      <c r="G92" s="92">
        <v>0</v>
      </c>
      <c r="H92" s="9" t="s">
        <v>515</v>
      </c>
      <c r="I92" s="9">
        <v>180</v>
      </c>
      <c r="J92" s="103" t="s">
        <v>488</v>
      </c>
      <c r="K92" s="9">
        <v>4</v>
      </c>
    </row>
    <row r="93" spans="1:11" ht="15.75">
      <c r="A93" s="9"/>
      <c r="B93" s="73">
        <v>88</v>
      </c>
      <c r="C93" s="9"/>
      <c r="D93" s="9" t="s">
        <v>372</v>
      </c>
      <c r="E93" s="9" t="s">
        <v>576</v>
      </c>
      <c r="F93" s="92">
        <v>111</v>
      </c>
      <c r="G93" s="92">
        <v>211</v>
      </c>
      <c r="H93" s="9" t="s">
        <v>363</v>
      </c>
      <c r="I93" s="9">
        <v>183</v>
      </c>
      <c r="J93" s="103" t="s">
        <v>466</v>
      </c>
      <c r="K93" s="9">
        <v>4</v>
      </c>
    </row>
    <row r="94" spans="1:11" ht="15.75">
      <c r="A94" s="9" t="s">
        <v>1474</v>
      </c>
      <c r="B94" s="73">
        <v>89</v>
      </c>
      <c r="C94" s="9"/>
      <c r="D94" s="9" t="s">
        <v>467</v>
      </c>
      <c r="E94" s="9" t="s">
        <v>592</v>
      </c>
      <c r="F94" s="92">
        <v>151</v>
      </c>
      <c r="G94" s="92">
        <v>0</v>
      </c>
      <c r="H94" s="9" t="s">
        <v>468</v>
      </c>
      <c r="I94" s="9">
        <v>180</v>
      </c>
      <c r="J94" s="103" t="s">
        <v>1278</v>
      </c>
      <c r="K94" s="9">
        <v>2</v>
      </c>
    </row>
    <row r="95" spans="1:11" ht="15.75">
      <c r="A95" s="9"/>
      <c r="B95" s="73">
        <v>90</v>
      </c>
      <c r="C95" s="9"/>
      <c r="D95" s="9"/>
      <c r="E95" s="9" t="s">
        <v>587</v>
      </c>
      <c r="F95" s="92">
        <v>131</v>
      </c>
      <c r="G95" s="92">
        <v>131</v>
      </c>
      <c r="H95" s="9" t="s">
        <v>520</v>
      </c>
      <c r="I95" s="9">
        <v>183</v>
      </c>
      <c r="J95" s="103"/>
      <c r="K95" s="9">
        <v>3</v>
      </c>
    </row>
    <row r="96" spans="1:11" ht="15.75">
      <c r="A96" s="9" t="s">
        <v>570</v>
      </c>
      <c r="B96" s="73">
        <v>91</v>
      </c>
      <c r="C96" s="9"/>
      <c r="D96" s="9" t="s">
        <v>469</v>
      </c>
      <c r="E96" s="9" t="s">
        <v>576</v>
      </c>
      <c r="F96" s="92">
        <v>111</v>
      </c>
      <c r="G96" s="92">
        <v>111</v>
      </c>
      <c r="H96" s="9" t="s">
        <v>470</v>
      </c>
      <c r="I96" s="9">
        <v>180</v>
      </c>
      <c r="J96" s="103"/>
      <c r="K96" s="9">
        <v>4</v>
      </c>
    </row>
    <row r="97" spans="1:11" ht="15.75">
      <c r="A97" s="9" t="s">
        <v>471</v>
      </c>
      <c r="B97" s="73">
        <v>92</v>
      </c>
      <c r="C97" s="9"/>
      <c r="D97" s="9" t="s">
        <v>463</v>
      </c>
      <c r="E97" s="9" t="s">
        <v>1279</v>
      </c>
      <c r="F97" s="92">
        <v>114</v>
      </c>
      <c r="G97" s="92">
        <v>311</v>
      </c>
      <c r="H97" s="9" t="s">
        <v>742</v>
      </c>
      <c r="I97" s="9">
        <v>181</v>
      </c>
      <c r="J97" s="103" t="s">
        <v>472</v>
      </c>
      <c r="K97" s="9">
        <v>1</v>
      </c>
    </row>
    <row r="98" spans="1:11" ht="15.75">
      <c r="A98" s="9" t="s">
        <v>556</v>
      </c>
      <c r="B98" s="84">
        <v>93</v>
      </c>
      <c r="C98" s="9" t="s">
        <v>309</v>
      </c>
      <c r="D98" s="9" t="s">
        <v>473</v>
      </c>
      <c r="E98" s="9" t="s">
        <v>576</v>
      </c>
      <c r="F98" s="92">
        <v>111</v>
      </c>
      <c r="G98" s="92">
        <v>111</v>
      </c>
      <c r="H98" s="9" t="s">
        <v>759</v>
      </c>
      <c r="I98" s="9">
        <v>184</v>
      </c>
      <c r="J98" s="103" t="s">
        <v>474</v>
      </c>
      <c r="K98" s="9">
        <v>4</v>
      </c>
    </row>
    <row r="99" spans="1:11" ht="63">
      <c r="A99" s="9"/>
      <c r="B99" s="84">
        <v>94</v>
      </c>
      <c r="C99" s="9"/>
      <c r="D99" s="9"/>
      <c r="E99" s="9" t="s">
        <v>594</v>
      </c>
      <c r="F99" s="92">
        <v>151</v>
      </c>
      <c r="G99" s="92">
        <v>151</v>
      </c>
      <c r="H99" s="9" t="s">
        <v>475</v>
      </c>
      <c r="I99" s="9">
        <v>184</v>
      </c>
      <c r="J99" s="103" t="s">
        <v>1475</v>
      </c>
      <c r="K99" s="81">
        <v>1</v>
      </c>
    </row>
    <row r="100" spans="3:11" ht="15.75">
      <c r="C100" s="27"/>
      <c r="D100" s="27"/>
      <c r="F100" s="27"/>
      <c r="G100" s="27"/>
      <c r="H100" s="27"/>
      <c r="I100" s="27"/>
      <c r="K100" s="27"/>
    </row>
    <row r="101" spans="3:11" ht="15.75">
      <c r="C101" s="27"/>
      <c r="D101" s="27"/>
      <c r="F101" s="27"/>
      <c r="G101" s="27"/>
      <c r="H101" s="27"/>
      <c r="I101" s="27"/>
      <c r="K101" s="27"/>
    </row>
    <row r="102" spans="1:11" ht="15.75">
      <c r="A102" s="42" t="s">
        <v>1280</v>
      </c>
      <c r="B102" s="51"/>
      <c r="C102"/>
      <c r="D102" s="27"/>
      <c r="F102" s="27"/>
      <c r="G102" s="27"/>
      <c r="H102" s="27"/>
      <c r="I102" s="27"/>
      <c r="K102" s="27"/>
    </row>
    <row r="103" spans="1:11" ht="15.75">
      <c r="A103" s="46" t="s">
        <v>1283</v>
      </c>
      <c r="B103" s="55">
        <f>COUNTIF(K:K,1)</f>
        <v>2</v>
      </c>
      <c r="C103" s="47" t="s">
        <v>1284</v>
      </c>
      <c r="D103" s="27"/>
      <c r="F103" s="27"/>
      <c r="G103" s="27"/>
      <c r="H103" s="27"/>
      <c r="I103" s="27"/>
      <c r="K103" s="27"/>
    </row>
    <row r="104" spans="1:11" ht="15.75">
      <c r="A104" s="46" t="s">
        <v>1299</v>
      </c>
      <c r="B104" s="55">
        <f>COUNTIF(K:K,2)</f>
        <v>12</v>
      </c>
      <c r="C104" s="47" t="s">
        <v>1284</v>
      </c>
      <c r="D104" s="27"/>
      <c r="F104" s="27"/>
      <c r="G104" s="27"/>
      <c r="H104" s="27"/>
      <c r="I104" s="27"/>
      <c r="K104" s="27"/>
    </row>
    <row r="105" spans="1:11" ht="15.75">
      <c r="A105" s="46" t="s">
        <v>1300</v>
      </c>
      <c r="B105" s="55">
        <f>COUNTIF(K:K,3)</f>
        <v>33</v>
      </c>
      <c r="C105" s="47" t="s">
        <v>1284</v>
      </c>
      <c r="D105" s="27"/>
      <c r="F105" s="27"/>
      <c r="G105" s="27"/>
      <c r="H105" s="27"/>
      <c r="I105" s="27"/>
      <c r="K105" s="27"/>
    </row>
    <row r="106" spans="1:11" ht="15.75">
      <c r="A106" s="46" t="s">
        <v>1282</v>
      </c>
      <c r="B106" s="55">
        <f>COUNTIF(K:K,4)</f>
        <v>47</v>
      </c>
      <c r="C106" s="47" t="s">
        <v>1284</v>
      </c>
      <c r="D106" s="27"/>
      <c r="F106" s="27"/>
      <c r="G106" s="27"/>
      <c r="H106" s="27"/>
      <c r="I106" s="27"/>
      <c r="K106" s="27"/>
    </row>
    <row r="107" spans="1:11" ht="15.75">
      <c r="A107" s="46" t="s">
        <v>1281</v>
      </c>
      <c r="B107" s="55">
        <f>SUM(B103:B106)</f>
        <v>94</v>
      </c>
      <c r="C107" s="47" t="s">
        <v>1284</v>
      </c>
      <c r="D107" s="27"/>
      <c r="F107" s="27"/>
      <c r="G107" s="27"/>
      <c r="H107" s="27"/>
      <c r="I107" s="27"/>
      <c r="K107" s="27"/>
    </row>
    <row r="108" spans="1:11" ht="16.5" thickBot="1">
      <c r="A108" s="48"/>
      <c r="B108" s="57"/>
      <c r="C108" s="49"/>
      <c r="D108" s="27"/>
      <c r="F108" s="27"/>
      <c r="G108" s="27"/>
      <c r="H108" s="27"/>
      <c r="I108" s="27"/>
      <c r="K108" s="27"/>
    </row>
    <row r="109" spans="1:11" ht="16.5" thickTop="1">
      <c r="A109"/>
      <c r="B109" s="51"/>
      <c r="C109"/>
      <c r="D109" s="27"/>
      <c r="F109" s="27"/>
      <c r="G109" s="27"/>
      <c r="H109" s="27"/>
      <c r="I109" s="27"/>
      <c r="K109" s="27"/>
    </row>
    <row r="110" spans="1:11" ht="15.75">
      <c r="A110" s="64"/>
      <c r="B110" s="64"/>
      <c r="C110" s="64"/>
      <c r="D110" s="27"/>
      <c r="F110" s="27"/>
      <c r="G110" s="27"/>
      <c r="H110" s="27"/>
      <c r="I110" s="27"/>
      <c r="K110" s="27"/>
    </row>
    <row r="111" spans="1:11" ht="15.75">
      <c r="A111" s="64"/>
      <c r="B111" s="64"/>
      <c r="C111" s="64"/>
      <c r="D111" s="27"/>
      <c r="F111" s="27"/>
      <c r="G111" s="27"/>
      <c r="H111" s="27"/>
      <c r="I111" s="27"/>
      <c r="K111" s="2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6"/>
  <sheetViews>
    <sheetView tabSelected="1" zoomScalePageLayoutView="0" workbookViewId="0" topLeftCell="A1">
      <selection activeCell="J100" sqref="J1:J16384"/>
    </sheetView>
  </sheetViews>
  <sheetFormatPr defaultColWidth="11.00390625" defaultRowHeight="15.75"/>
  <cols>
    <col min="1" max="1" width="19.125" style="0" customWidth="1"/>
    <col min="2" max="2" width="4.875" style="51" customWidth="1"/>
    <col min="3" max="3" width="8.75390625" style="1" customWidth="1"/>
    <col min="4" max="4" width="5.25390625" style="3" bestFit="1" customWidth="1"/>
    <col min="5" max="5" width="20.375" style="0" bestFit="1" customWidth="1"/>
    <col min="6" max="7" width="7.875" style="3" customWidth="1"/>
    <col min="8" max="8" width="11.625" style="2" bestFit="1" customWidth="1"/>
    <col min="9" max="9" width="5.25390625" style="72" customWidth="1"/>
    <col min="10" max="10" width="28.00390625" style="115" customWidth="1"/>
    <col min="11" max="11" width="7.75390625" style="45" customWidth="1"/>
  </cols>
  <sheetData>
    <row r="2" spans="1:11" ht="15.75">
      <c r="A2" s="13" t="s">
        <v>476</v>
      </c>
      <c r="B2" s="52"/>
      <c r="C2" s="15"/>
      <c r="D2" s="14"/>
      <c r="E2" s="16" t="s">
        <v>477</v>
      </c>
      <c r="F2" s="14" t="s">
        <v>1340</v>
      </c>
      <c r="G2" s="14"/>
      <c r="H2" s="17"/>
      <c r="I2" s="68" t="s">
        <v>478</v>
      </c>
      <c r="J2" s="116">
        <v>37777</v>
      </c>
      <c r="K2" s="40"/>
    </row>
    <row r="3" spans="1:11" ht="15.75">
      <c r="A3" s="18"/>
      <c r="B3" s="53"/>
      <c r="C3" s="20"/>
      <c r="D3" s="19"/>
      <c r="E3" s="21" t="s">
        <v>1341</v>
      </c>
      <c r="F3" s="19"/>
      <c r="G3" s="19"/>
      <c r="H3" s="22"/>
      <c r="I3" s="69" t="s">
        <v>492</v>
      </c>
      <c r="J3" s="117"/>
      <c r="K3" s="41"/>
    </row>
    <row r="4" spans="1:11" ht="15.75">
      <c r="A4" s="4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70" t="s">
        <v>481</v>
      </c>
      <c r="J4" s="113" t="s">
        <v>1339</v>
      </c>
      <c r="K4" s="42" t="s">
        <v>493</v>
      </c>
    </row>
    <row r="5" spans="1:11" ht="15.75">
      <c r="A5" s="4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70"/>
      <c r="J5" s="113"/>
      <c r="K5" s="43" t="s">
        <v>490</v>
      </c>
    </row>
    <row r="6" spans="1:11" ht="15.75">
      <c r="A6" s="9" t="s">
        <v>771</v>
      </c>
      <c r="B6" s="84">
        <v>1</v>
      </c>
      <c r="C6" s="9" t="s">
        <v>772</v>
      </c>
      <c r="D6" s="9" t="s">
        <v>773</v>
      </c>
      <c r="E6" s="9" t="s">
        <v>576</v>
      </c>
      <c r="F6" s="92">
        <v>112</v>
      </c>
      <c r="G6" s="92">
        <v>111</v>
      </c>
      <c r="H6" s="9" t="s">
        <v>774</v>
      </c>
      <c r="I6" s="74">
        <v>184</v>
      </c>
      <c r="J6" s="114"/>
      <c r="K6" s="75">
        <v>4</v>
      </c>
    </row>
    <row r="7" spans="1:11" ht="15.75">
      <c r="A7" s="9" t="s">
        <v>578</v>
      </c>
      <c r="B7" s="84">
        <v>2</v>
      </c>
      <c r="C7" s="9"/>
      <c r="D7" s="9"/>
      <c r="E7" s="9" t="s">
        <v>576</v>
      </c>
      <c r="F7" s="92">
        <v>111</v>
      </c>
      <c r="G7" s="92">
        <v>112</v>
      </c>
      <c r="H7" s="9" t="s">
        <v>775</v>
      </c>
      <c r="I7" s="74">
        <v>173</v>
      </c>
      <c r="J7" s="114" t="s">
        <v>776</v>
      </c>
      <c r="K7" s="75">
        <v>3</v>
      </c>
    </row>
    <row r="8" spans="1:11" ht="15.75">
      <c r="A8" s="9" t="s">
        <v>578</v>
      </c>
      <c r="B8" s="84">
        <v>3</v>
      </c>
      <c r="C8" s="9"/>
      <c r="D8" s="9"/>
      <c r="E8" s="9" t="s">
        <v>777</v>
      </c>
      <c r="F8" s="92">
        <v>133</v>
      </c>
      <c r="G8" s="92">
        <v>0</v>
      </c>
      <c r="H8" s="9" t="s">
        <v>515</v>
      </c>
      <c r="I8" s="74">
        <v>184</v>
      </c>
      <c r="J8" s="114" t="s">
        <v>579</v>
      </c>
      <c r="K8" s="75">
        <v>4</v>
      </c>
    </row>
    <row r="9" spans="1:11" ht="15.75">
      <c r="A9" s="9" t="s">
        <v>578</v>
      </c>
      <c r="B9" s="84">
        <v>4</v>
      </c>
      <c r="C9" s="9"/>
      <c r="D9" s="9"/>
      <c r="E9" s="9" t="s">
        <v>778</v>
      </c>
      <c r="F9" s="92">
        <v>151</v>
      </c>
      <c r="G9" s="92">
        <v>0</v>
      </c>
      <c r="H9" s="9" t="s">
        <v>779</v>
      </c>
      <c r="I9" s="74">
        <v>184</v>
      </c>
      <c r="J9" s="118" t="s">
        <v>489</v>
      </c>
      <c r="K9" s="75">
        <v>4</v>
      </c>
    </row>
    <row r="10" spans="1:11" ht="15.75">
      <c r="A10" s="9" t="s">
        <v>771</v>
      </c>
      <c r="B10" s="84">
        <v>5</v>
      </c>
      <c r="C10" s="9"/>
      <c r="D10" s="9" t="s">
        <v>780</v>
      </c>
      <c r="E10" s="9" t="s">
        <v>576</v>
      </c>
      <c r="F10" s="92">
        <v>111</v>
      </c>
      <c r="G10" s="92">
        <v>111</v>
      </c>
      <c r="H10" s="9" t="s">
        <v>781</v>
      </c>
      <c r="I10" s="74">
        <v>170</v>
      </c>
      <c r="J10" s="114"/>
      <c r="K10" s="75">
        <v>2</v>
      </c>
    </row>
    <row r="11" spans="1:11" ht="15.75">
      <c r="A11" s="9" t="s">
        <v>578</v>
      </c>
      <c r="B11" s="84">
        <v>6</v>
      </c>
      <c r="C11" s="9"/>
      <c r="D11" s="9"/>
      <c r="E11" s="9" t="s">
        <v>576</v>
      </c>
      <c r="F11" s="92">
        <v>112</v>
      </c>
      <c r="G11" s="92">
        <v>111</v>
      </c>
      <c r="H11" s="9" t="s">
        <v>782</v>
      </c>
      <c r="I11" s="74">
        <v>184</v>
      </c>
      <c r="J11" s="114"/>
      <c r="K11" s="75">
        <v>4</v>
      </c>
    </row>
    <row r="12" spans="1:11" ht="16.5" customHeight="1">
      <c r="A12" s="9" t="s">
        <v>578</v>
      </c>
      <c r="B12" s="84">
        <v>7</v>
      </c>
      <c r="C12" s="9"/>
      <c r="D12" s="9"/>
      <c r="E12" s="9" t="s">
        <v>580</v>
      </c>
      <c r="F12" s="92">
        <v>121</v>
      </c>
      <c r="G12" s="92">
        <v>121</v>
      </c>
      <c r="H12" s="9" t="s">
        <v>581</v>
      </c>
      <c r="I12" s="74">
        <v>180</v>
      </c>
      <c r="J12" s="114"/>
      <c r="K12" s="75">
        <v>3</v>
      </c>
    </row>
    <row r="13" spans="1:11" ht="15.75">
      <c r="A13" s="9" t="s">
        <v>578</v>
      </c>
      <c r="B13" s="84">
        <v>8</v>
      </c>
      <c r="C13" s="9"/>
      <c r="D13" s="9"/>
      <c r="E13" s="9" t="s">
        <v>582</v>
      </c>
      <c r="F13" s="92">
        <v>188</v>
      </c>
      <c r="G13" s="92">
        <v>188</v>
      </c>
      <c r="H13" s="9" t="s">
        <v>511</v>
      </c>
      <c r="I13" s="74">
        <v>180</v>
      </c>
      <c r="J13" s="114" t="s">
        <v>783</v>
      </c>
      <c r="K13" s="75">
        <v>1</v>
      </c>
    </row>
    <row r="14" spans="1:11" ht="15.75">
      <c r="A14" s="9" t="s">
        <v>578</v>
      </c>
      <c r="B14" s="84">
        <v>9</v>
      </c>
      <c r="C14" s="9"/>
      <c r="D14" s="9"/>
      <c r="E14" s="9" t="s">
        <v>784</v>
      </c>
      <c r="F14" s="92">
        <v>131</v>
      </c>
      <c r="G14" s="92">
        <v>131</v>
      </c>
      <c r="H14" s="9" t="s">
        <v>508</v>
      </c>
      <c r="I14" s="74">
        <v>180</v>
      </c>
      <c r="J14" s="114" t="s">
        <v>583</v>
      </c>
      <c r="K14" s="75">
        <v>3</v>
      </c>
    </row>
    <row r="15" spans="1:11" ht="15.75">
      <c r="A15" s="9" t="s">
        <v>785</v>
      </c>
      <c r="B15" s="73">
        <v>10</v>
      </c>
      <c r="C15" s="9"/>
      <c r="D15" s="9" t="s">
        <v>773</v>
      </c>
      <c r="E15" s="9" t="s">
        <v>516</v>
      </c>
      <c r="F15" s="92">
        <v>114</v>
      </c>
      <c r="G15" s="92">
        <v>311</v>
      </c>
      <c r="H15" s="9" t="s">
        <v>786</v>
      </c>
      <c r="I15" s="74">
        <v>180</v>
      </c>
      <c r="J15" s="114" t="s">
        <v>584</v>
      </c>
      <c r="K15" s="75">
        <v>2</v>
      </c>
    </row>
    <row r="16" spans="1:11" ht="15.75">
      <c r="A16" s="9" t="s">
        <v>578</v>
      </c>
      <c r="B16" s="73">
        <v>11</v>
      </c>
      <c r="C16" s="9"/>
      <c r="D16" s="9"/>
      <c r="E16" s="9" t="s">
        <v>787</v>
      </c>
      <c r="F16" s="92">
        <v>136</v>
      </c>
      <c r="G16" s="92">
        <v>136</v>
      </c>
      <c r="H16" s="9" t="s">
        <v>520</v>
      </c>
      <c r="I16" s="74">
        <v>180</v>
      </c>
      <c r="J16" s="114" t="s">
        <v>788</v>
      </c>
      <c r="K16" s="75">
        <v>4</v>
      </c>
    </row>
    <row r="17" spans="1:11" ht="15.75">
      <c r="A17" s="9" t="s">
        <v>789</v>
      </c>
      <c r="B17" s="73">
        <v>12</v>
      </c>
      <c r="C17" s="9"/>
      <c r="D17" s="9"/>
      <c r="E17" s="9" t="s">
        <v>790</v>
      </c>
      <c r="F17" s="92">
        <v>136</v>
      </c>
      <c r="G17" s="92">
        <v>0</v>
      </c>
      <c r="H17" s="9" t="s">
        <v>581</v>
      </c>
      <c r="I17" s="74"/>
      <c r="J17" s="114" t="s">
        <v>791</v>
      </c>
      <c r="K17" s="75">
        <v>4</v>
      </c>
    </row>
    <row r="18" spans="1:11" ht="15.75">
      <c r="A18" s="9" t="s">
        <v>792</v>
      </c>
      <c r="B18" s="73">
        <v>13</v>
      </c>
      <c r="C18" s="9"/>
      <c r="D18" s="9" t="s">
        <v>793</v>
      </c>
      <c r="E18" s="9" t="s">
        <v>576</v>
      </c>
      <c r="F18" s="92">
        <v>136</v>
      </c>
      <c r="G18" s="92">
        <v>211</v>
      </c>
      <c r="H18" s="9" t="s">
        <v>585</v>
      </c>
      <c r="I18" s="74">
        <v>180</v>
      </c>
      <c r="J18" s="114" t="s">
        <v>586</v>
      </c>
      <c r="K18" s="75">
        <v>4</v>
      </c>
    </row>
    <row r="19" spans="1:11" ht="15.75">
      <c r="A19" s="9" t="s">
        <v>578</v>
      </c>
      <c r="B19" s="73">
        <v>14</v>
      </c>
      <c r="C19" s="9"/>
      <c r="D19" s="9"/>
      <c r="E19" s="9" t="s">
        <v>587</v>
      </c>
      <c r="F19" s="92">
        <v>131</v>
      </c>
      <c r="G19" s="92">
        <v>131</v>
      </c>
      <c r="H19" s="9" t="s">
        <v>588</v>
      </c>
      <c r="I19" s="74">
        <v>180</v>
      </c>
      <c r="J19" s="114"/>
      <c r="K19" s="75">
        <v>3</v>
      </c>
    </row>
    <row r="20" spans="1:11" ht="15.75">
      <c r="A20" s="9" t="s">
        <v>794</v>
      </c>
      <c r="B20" s="84">
        <v>15</v>
      </c>
      <c r="C20" s="9" t="s">
        <v>589</v>
      </c>
      <c r="D20" s="9" t="s">
        <v>795</v>
      </c>
      <c r="E20" s="9" t="s">
        <v>576</v>
      </c>
      <c r="F20" s="92">
        <v>111</v>
      </c>
      <c r="G20" s="92">
        <v>111</v>
      </c>
      <c r="H20" s="9" t="s">
        <v>796</v>
      </c>
      <c r="I20" s="74">
        <v>173</v>
      </c>
      <c r="J20" s="114" t="s">
        <v>797</v>
      </c>
      <c r="K20" s="75">
        <v>3</v>
      </c>
    </row>
    <row r="21" spans="1:11" ht="15.75">
      <c r="A21" s="9" t="s">
        <v>578</v>
      </c>
      <c r="B21" s="84">
        <v>16</v>
      </c>
      <c r="C21" s="9"/>
      <c r="D21" s="9"/>
      <c r="E21" s="9" t="s">
        <v>590</v>
      </c>
      <c r="F21" s="92">
        <v>121</v>
      </c>
      <c r="G21" s="92">
        <v>121</v>
      </c>
      <c r="H21" s="9"/>
      <c r="I21" s="74">
        <v>170</v>
      </c>
      <c r="J21" s="114" t="s">
        <v>579</v>
      </c>
      <c r="K21" s="75">
        <v>3</v>
      </c>
    </row>
    <row r="22" spans="1:11" ht="15.75">
      <c r="A22" s="9" t="s">
        <v>578</v>
      </c>
      <c r="B22" s="84">
        <v>17</v>
      </c>
      <c r="C22" s="9"/>
      <c r="D22" s="9"/>
      <c r="E22" s="9" t="s">
        <v>587</v>
      </c>
      <c r="F22" s="92">
        <v>131</v>
      </c>
      <c r="G22" s="92">
        <v>131</v>
      </c>
      <c r="H22" s="9" t="s">
        <v>530</v>
      </c>
      <c r="I22" s="74">
        <v>173</v>
      </c>
      <c r="J22" s="114" t="s">
        <v>798</v>
      </c>
      <c r="K22" s="75">
        <v>2</v>
      </c>
    </row>
    <row r="23" spans="1:11" ht="15.75">
      <c r="A23" s="9"/>
      <c r="B23" s="84">
        <v>18</v>
      </c>
      <c r="C23" s="9"/>
      <c r="D23" s="9"/>
      <c r="E23" s="9" t="s">
        <v>799</v>
      </c>
      <c r="F23" s="92">
        <v>151</v>
      </c>
      <c r="G23" s="92">
        <v>151</v>
      </c>
      <c r="H23" s="9" t="s">
        <v>800</v>
      </c>
      <c r="I23" s="74">
        <v>180</v>
      </c>
      <c r="J23" s="114" t="s">
        <v>1384</v>
      </c>
      <c r="K23" s="75">
        <v>4</v>
      </c>
    </row>
    <row r="24" spans="1:11" ht="31.5">
      <c r="A24" s="9" t="s">
        <v>801</v>
      </c>
      <c r="B24" s="84">
        <v>19</v>
      </c>
      <c r="C24" s="9"/>
      <c r="D24" s="9" t="s">
        <v>802</v>
      </c>
      <c r="E24" s="9" t="s">
        <v>576</v>
      </c>
      <c r="F24" s="92">
        <v>111</v>
      </c>
      <c r="G24" s="92">
        <v>111</v>
      </c>
      <c r="H24" s="9" t="s">
        <v>803</v>
      </c>
      <c r="I24" s="74">
        <v>173</v>
      </c>
      <c r="J24" s="114" t="s">
        <v>1385</v>
      </c>
      <c r="K24" s="75">
        <v>2</v>
      </c>
    </row>
    <row r="25" spans="1:11" ht="15.75">
      <c r="A25" s="9"/>
      <c r="B25" s="84">
        <v>20</v>
      </c>
      <c r="C25" s="9"/>
      <c r="D25" s="9"/>
      <c r="E25" s="9" t="s">
        <v>576</v>
      </c>
      <c r="F25" s="92">
        <v>112</v>
      </c>
      <c r="G25" s="92">
        <v>0</v>
      </c>
      <c r="H25" s="9" t="s">
        <v>804</v>
      </c>
      <c r="I25" s="74">
        <v>181</v>
      </c>
      <c r="J25" s="114" t="s">
        <v>805</v>
      </c>
      <c r="K25" s="75">
        <v>2</v>
      </c>
    </row>
    <row r="26" spans="1:11" ht="15.75">
      <c r="A26" s="9"/>
      <c r="B26" s="84">
        <v>21</v>
      </c>
      <c r="C26" s="9"/>
      <c r="D26" s="9"/>
      <c r="E26" s="9" t="s">
        <v>580</v>
      </c>
      <c r="F26" s="92">
        <v>121</v>
      </c>
      <c r="G26" s="92">
        <v>141</v>
      </c>
      <c r="H26" s="9" t="s">
        <v>806</v>
      </c>
      <c r="I26" s="74">
        <v>180</v>
      </c>
      <c r="J26" s="114" t="s">
        <v>807</v>
      </c>
      <c r="K26" s="75">
        <v>2</v>
      </c>
    </row>
    <row r="27" spans="1:11" ht="15.75">
      <c r="A27" s="9"/>
      <c r="B27" s="84">
        <v>22</v>
      </c>
      <c r="C27" s="9"/>
      <c r="D27" s="9"/>
      <c r="E27" s="9" t="s">
        <v>582</v>
      </c>
      <c r="F27" s="92">
        <v>188</v>
      </c>
      <c r="G27" s="92">
        <v>188</v>
      </c>
      <c r="H27" s="9" t="s">
        <v>520</v>
      </c>
      <c r="I27" s="74">
        <v>180</v>
      </c>
      <c r="J27" s="114" t="s">
        <v>808</v>
      </c>
      <c r="K27" s="75">
        <v>3</v>
      </c>
    </row>
    <row r="28" spans="1:11" ht="15.75">
      <c r="A28" s="9"/>
      <c r="B28" s="84">
        <v>23</v>
      </c>
      <c r="C28" s="9"/>
      <c r="D28" s="9"/>
      <c r="E28" s="9" t="s">
        <v>592</v>
      </c>
      <c r="F28" s="92">
        <v>151</v>
      </c>
      <c r="G28" s="92">
        <v>151</v>
      </c>
      <c r="H28" s="9" t="s">
        <v>809</v>
      </c>
      <c r="I28" s="74">
        <v>180</v>
      </c>
      <c r="J28" s="114" t="s">
        <v>1386</v>
      </c>
      <c r="K28" s="75">
        <v>3</v>
      </c>
    </row>
    <row r="29" spans="1:11" ht="15.75">
      <c r="A29" s="9" t="s">
        <v>801</v>
      </c>
      <c r="B29" s="73">
        <v>24</v>
      </c>
      <c r="C29" s="9"/>
      <c r="D29" s="9" t="s">
        <v>810</v>
      </c>
      <c r="E29" s="9" t="s">
        <v>576</v>
      </c>
      <c r="F29" s="92">
        <v>112</v>
      </c>
      <c r="G29" s="92">
        <v>111</v>
      </c>
      <c r="H29" s="9" t="s">
        <v>811</v>
      </c>
      <c r="I29" s="74">
        <v>180</v>
      </c>
      <c r="J29" s="114"/>
      <c r="K29" s="75">
        <v>3</v>
      </c>
    </row>
    <row r="30" spans="1:11" ht="15.75">
      <c r="A30" s="9"/>
      <c r="B30" s="73">
        <v>25</v>
      </c>
      <c r="C30" s="9"/>
      <c r="D30" s="9"/>
      <c r="E30" s="9" t="s">
        <v>784</v>
      </c>
      <c r="F30" s="92">
        <v>131</v>
      </c>
      <c r="G30" s="92">
        <v>131</v>
      </c>
      <c r="H30" s="9" t="s">
        <v>806</v>
      </c>
      <c r="I30" s="74">
        <v>180</v>
      </c>
      <c r="J30" s="114" t="s">
        <v>812</v>
      </c>
      <c r="K30" s="75">
        <v>4</v>
      </c>
    </row>
    <row r="31" spans="1:11" ht="15.75">
      <c r="A31" s="9"/>
      <c r="B31" s="73">
        <v>26</v>
      </c>
      <c r="C31" s="9"/>
      <c r="D31" s="9"/>
      <c r="E31" s="9" t="s">
        <v>580</v>
      </c>
      <c r="F31" s="92">
        <v>121</v>
      </c>
      <c r="G31" s="92">
        <v>121</v>
      </c>
      <c r="H31" s="9" t="s">
        <v>515</v>
      </c>
      <c r="I31" s="74">
        <v>180</v>
      </c>
      <c r="J31" s="114"/>
      <c r="K31" s="75">
        <v>3</v>
      </c>
    </row>
    <row r="32" spans="1:11" ht="15.75">
      <c r="A32" s="9" t="s">
        <v>813</v>
      </c>
      <c r="B32" s="73">
        <v>27</v>
      </c>
      <c r="C32" s="9"/>
      <c r="D32" s="9" t="s">
        <v>814</v>
      </c>
      <c r="E32" s="9" t="s">
        <v>576</v>
      </c>
      <c r="F32" s="92">
        <v>114</v>
      </c>
      <c r="G32" s="92">
        <v>111</v>
      </c>
      <c r="H32" s="9" t="s">
        <v>815</v>
      </c>
      <c r="I32" s="74">
        <v>180</v>
      </c>
      <c r="J32" s="114" t="s">
        <v>586</v>
      </c>
      <c r="K32" s="75">
        <v>2</v>
      </c>
    </row>
    <row r="33" spans="1:11" ht="15.75">
      <c r="A33" s="9"/>
      <c r="B33" s="73">
        <v>28</v>
      </c>
      <c r="C33" s="9"/>
      <c r="D33" s="9"/>
      <c r="E33" s="9" t="s">
        <v>784</v>
      </c>
      <c r="F33" s="92">
        <v>131</v>
      </c>
      <c r="G33" s="92">
        <v>136</v>
      </c>
      <c r="H33" s="9" t="s">
        <v>816</v>
      </c>
      <c r="I33" s="74">
        <v>170</v>
      </c>
      <c r="J33" s="114"/>
      <c r="K33" s="75">
        <v>2</v>
      </c>
    </row>
    <row r="34" spans="1:11" ht="15.75">
      <c r="A34" s="9" t="s">
        <v>817</v>
      </c>
      <c r="B34" s="73">
        <v>31</v>
      </c>
      <c r="C34" s="9"/>
      <c r="D34" s="9" t="s">
        <v>818</v>
      </c>
      <c r="E34" s="9" t="s">
        <v>576</v>
      </c>
      <c r="F34" s="92">
        <v>114</v>
      </c>
      <c r="G34" s="92">
        <v>111</v>
      </c>
      <c r="H34" s="9" t="s">
        <v>819</v>
      </c>
      <c r="I34" s="74">
        <v>180</v>
      </c>
      <c r="J34" s="114" t="s">
        <v>820</v>
      </c>
      <c r="K34" s="75">
        <v>3</v>
      </c>
    </row>
    <row r="35" spans="1:11" ht="15.75">
      <c r="A35" s="9" t="s">
        <v>821</v>
      </c>
      <c r="B35" s="73">
        <v>32</v>
      </c>
      <c r="C35" s="9"/>
      <c r="D35" s="9" t="s">
        <v>822</v>
      </c>
      <c r="E35" s="9" t="s">
        <v>576</v>
      </c>
      <c r="F35" s="92">
        <v>111</v>
      </c>
      <c r="G35" s="92">
        <v>111</v>
      </c>
      <c r="H35" s="9" t="s">
        <v>823</v>
      </c>
      <c r="I35" s="74">
        <v>184</v>
      </c>
      <c r="J35" s="114"/>
      <c r="K35" s="75">
        <v>4</v>
      </c>
    </row>
    <row r="36" spans="1:11" ht="15.75">
      <c r="A36" s="9"/>
      <c r="B36" s="73">
        <v>33</v>
      </c>
      <c r="C36" s="9"/>
      <c r="D36" s="9" t="s">
        <v>822</v>
      </c>
      <c r="E36" s="9" t="s">
        <v>587</v>
      </c>
      <c r="F36" s="92">
        <v>131</v>
      </c>
      <c r="G36" s="92">
        <v>183</v>
      </c>
      <c r="H36" s="9" t="s">
        <v>512</v>
      </c>
      <c r="I36" s="74">
        <v>184</v>
      </c>
      <c r="J36" s="114"/>
      <c r="K36" s="75">
        <v>4</v>
      </c>
    </row>
    <row r="37" spans="1:11" ht="15.75">
      <c r="A37" s="9"/>
      <c r="B37" s="73">
        <v>34</v>
      </c>
      <c r="C37" s="9"/>
      <c r="D37" s="9" t="s">
        <v>822</v>
      </c>
      <c r="E37" s="9" t="s">
        <v>580</v>
      </c>
      <c r="F37" s="92">
        <v>121</v>
      </c>
      <c r="G37" s="92">
        <v>121</v>
      </c>
      <c r="H37" s="9" t="s">
        <v>554</v>
      </c>
      <c r="I37" s="74">
        <v>180</v>
      </c>
      <c r="J37" s="114"/>
      <c r="K37" s="75">
        <v>4</v>
      </c>
    </row>
    <row r="38" spans="1:11" ht="15.75">
      <c r="A38" s="9"/>
      <c r="B38" s="73">
        <v>35</v>
      </c>
      <c r="C38" s="9"/>
      <c r="D38" s="9"/>
      <c r="E38" s="9" t="s">
        <v>592</v>
      </c>
      <c r="F38" s="92">
        <v>150</v>
      </c>
      <c r="G38" s="92">
        <v>150</v>
      </c>
      <c r="H38" s="9" t="s">
        <v>593</v>
      </c>
      <c r="I38" s="74">
        <v>180</v>
      </c>
      <c r="J38" s="114" t="s">
        <v>824</v>
      </c>
      <c r="K38" s="75">
        <v>4</v>
      </c>
    </row>
    <row r="39" spans="1:11" ht="15.75">
      <c r="A39" s="9" t="s">
        <v>821</v>
      </c>
      <c r="B39" s="73">
        <v>36</v>
      </c>
      <c r="C39" s="9"/>
      <c r="D39" s="9" t="s">
        <v>825</v>
      </c>
      <c r="E39" s="9" t="s">
        <v>587</v>
      </c>
      <c r="F39" s="92">
        <v>131</v>
      </c>
      <c r="G39" s="92">
        <v>131</v>
      </c>
      <c r="H39" s="9" t="s">
        <v>826</v>
      </c>
      <c r="I39" s="74">
        <v>180</v>
      </c>
      <c r="J39" s="114"/>
      <c r="K39" s="75">
        <v>3</v>
      </c>
    </row>
    <row r="40" spans="1:11" ht="15.75">
      <c r="A40" s="9" t="s">
        <v>821</v>
      </c>
      <c r="B40" s="73">
        <v>37</v>
      </c>
      <c r="C40" s="9" t="s">
        <v>589</v>
      </c>
      <c r="D40" s="9" t="s">
        <v>827</v>
      </c>
      <c r="E40" s="9" t="s">
        <v>576</v>
      </c>
      <c r="F40" s="92">
        <v>111</v>
      </c>
      <c r="G40" s="92">
        <v>111</v>
      </c>
      <c r="H40" s="9" t="s">
        <v>828</v>
      </c>
      <c r="I40" s="74">
        <v>180</v>
      </c>
      <c r="J40" s="114"/>
      <c r="K40" s="75">
        <v>4</v>
      </c>
    </row>
    <row r="41" spans="1:11" ht="15.75">
      <c r="A41" s="9"/>
      <c r="B41" s="73">
        <v>38</v>
      </c>
      <c r="C41" s="9"/>
      <c r="D41" s="9"/>
      <c r="E41" s="9" t="s">
        <v>594</v>
      </c>
      <c r="F41" s="92">
        <v>150</v>
      </c>
      <c r="G41" s="92">
        <v>150</v>
      </c>
      <c r="H41" s="9" t="s">
        <v>829</v>
      </c>
      <c r="I41" s="74">
        <v>183</v>
      </c>
      <c r="J41" s="114"/>
      <c r="K41" s="75">
        <v>3</v>
      </c>
    </row>
    <row r="42" spans="1:11" ht="15.75">
      <c r="A42" s="9" t="s">
        <v>830</v>
      </c>
      <c r="B42" s="84">
        <v>39</v>
      </c>
      <c r="C42" s="9"/>
      <c r="D42" s="9" t="s">
        <v>831</v>
      </c>
      <c r="E42" s="9" t="s">
        <v>576</v>
      </c>
      <c r="F42" s="92">
        <v>111</v>
      </c>
      <c r="G42" s="92">
        <v>111</v>
      </c>
      <c r="H42" s="9" t="s">
        <v>832</v>
      </c>
      <c r="I42" s="74">
        <v>174</v>
      </c>
      <c r="J42" s="114" t="s">
        <v>833</v>
      </c>
      <c r="K42" s="75">
        <v>2</v>
      </c>
    </row>
    <row r="43" spans="1:11" ht="15.75">
      <c r="A43" s="9"/>
      <c r="B43" s="84">
        <v>40</v>
      </c>
      <c r="C43" s="9"/>
      <c r="D43" s="9"/>
      <c r="E43" s="9" t="s">
        <v>834</v>
      </c>
      <c r="F43" s="92">
        <v>150</v>
      </c>
      <c r="G43" s="92">
        <v>0</v>
      </c>
      <c r="H43" s="9" t="s">
        <v>835</v>
      </c>
      <c r="I43" s="74">
        <v>183</v>
      </c>
      <c r="J43" s="114" t="s">
        <v>1387</v>
      </c>
      <c r="K43" s="75">
        <v>4</v>
      </c>
    </row>
    <row r="44" spans="1:11" ht="15.75">
      <c r="A44" s="9"/>
      <c r="B44" s="84">
        <v>41</v>
      </c>
      <c r="C44" s="9"/>
      <c r="D44" s="9"/>
      <c r="E44" s="9" t="s">
        <v>587</v>
      </c>
      <c r="F44" s="92">
        <v>131</v>
      </c>
      <c r="G44" s="92">
        <v>131</v>
      </c>
      <c r="H44" s="9" t="s">
        <v>595</v>
      </c>
      <c r="I44" s="74">
        <v>180</v>
      </c>
      <c r="J44" s="114"/>
      <c r="K44" s="75">
        <v>1</v>
      </c>
    </row>
    <row r="45" spans="1:11" ht="15.75">
      <c r="A45" s="9"/>
      <c r="B45" s="73">
        <v>42</v>
      </c>
      <c r="C45" s="9"/>
      <c r="D45" s="9"/>
      <c r="E45" s="9" t="s">
        <v>523</v>
      </c>
      <c r="F45" s="92">
        <v>188</v>
      </c>
      <c r="G45" s="92">
        <v>0</v>
      </c>
      <c r="H45" s="9" t="s">
        <v>581</v>
      </c>
      <c r="I45" s="74">
        <v>174</v>
      </c>
      <c r="J45" s="114" t="s">
        <v>488</v>
      </c>
      <c r="K45" s="75">
        <v>4</v>
      </c>
    </row>
    <row r="46" spans="1:11" ht="31.5">
      <c r="A46" s="9" t="s">
        <v>1388</v>
      </c>
      <c r="B46" s="73">
        <v>43</v>
      </c>
      <c r="C46" s="9" t="s">
        <v>537</v>
      </c>
      <c r="D46" s="9" t="s">
        <v>836</v>
      </c>
      <c r="E46" s="9" t="s">
        <v>837</v>
      </c>
      <c r="F46" s="92">
        <v>111</v>
      </c>
      <c r="G46" s="92">
        <v>223</v>
      </c>
      <c r="H46" s="9" t="s">
        <v>838</v>
      </c>
      <c r="I46" s="74" t="s">
        <v>839</v>
      </c>
      <c r="J46" s="114" t="s">
        <v>840</v>
      </c>
      <c r="K46" s="75">
        <v>2</v>
      </c>
    </row>
    <row r="47" spans="1:11" ht="15.75">
      <c r="A47" s="9"/>
      <c r="B47" s="73">
        <v>44</v>
      </c>
      <c r="C47" s="9"/>
      <c r="D47" s="9"/>
      <c r="E47" s="9" t="s">
        <v>841</v>
      </c>
      <c r="F47" s="92">
        <v>121</v>
      </c>
      <c r="G47" s="92">
        <v>760</v>
      </c>
      <c r="H47" s="9" t="s">
        <v>842</v>
      </c>
      <c r="I47" s="74">
        <v>183</v>
      </c>
      <c r="J47" s="114"/>
      <c r="K47" s="75">
        <v>3</v>
      </c>
    </row>
    <row r="48" spans="1:11" ht="15.75">
      <c r="A48" s="9"/>
      <c r="B48" s="73">
        <v>45</v>
      </c>
      <c r="C48" s="9"/>
      <c r="D48" s="9"/>
      <c r="E48" s="9" t="s">
        <v>841</v>
      </c>
      <c r="F48" s="92">
        <v>111</v>
      </c>
      <c r="G48" s="92">
        <v>760</v>
      </c>
      <c r="H48" s="9" t="s">
        <v>843</v>
      </c>
      <c r="I48" s="74">
        <v>180</v>
      </c>
      <c r="J48" s="114"/>
      <c r="K48" s="75">
        <v>3</v>
      </c>
    </row>
    <row r="49" spans="1:11" ht="15.75">
      <c r="A49" s="9"/>
      <c r="B49" s="73">
        <v>46</v>
      </c>
      <c r="C49" s="9"/>
      <c r="D49" s="9"/>
      <c r="E49" s="9" t="s">
        <v>834</v>
      </c>
      <c r="F49" s="92">
        <v>150</v>
      </c>
      <c r="G49" s="92">
        <v>0</v>
      </c>
      <c r="H49" s="9" t="s">
        <v>844</v>
      </c>
      <c r="I49" s="74">
        <v>180</v>
      </c>
      <c r="J49" s="114"/>
      <c r="K49" s="75">
        <v>3</v>
      </c>
    </row>
    <row r="50" spans="1:11" ht="15.75">
      <c r="A50" s="9" t="s">
        <v>1389</v>
      </c>
      <c r="B50" s="73">
        <v>47</v>
      </c>
      <c r="C50" s="9"/>
      <c r="D50" s="9" t="s">
        <v>845</v>
      </c>
      <c r="E50" s="9" t="s">
        <v>784</v>
      </c>
      <c r="F50" s="92">
        <v>131</v>
      </c>
      <c r="G50" s="92">
        <v>131</v>
      </c>
      <c r="H50" s="9" t="s">
        <v>581</v>
      </c>
      <c r="I50" s="74">
        <v>184</v>
      </c>
      <c r="J50" s="114"/>
      <c r="K50" s="75">
        <v>3</v>
      </c>
    </row>
    <row r="51" spans="1:11" ht="15.75">
      <c r="A51" s="9"/>
      <c r="B51" s="73">
        <v>48</v>
      </c>
      <c r="C51" s="9"/>
      <c r="D51" s="9"/>
      <c r="E51" s="9" t="s">
        <v>580</v>
      </c>
      <c r="F51" s="92">
        <v>121</v>
      </c>
      <c r="G51" s="92">
        <v>121</v>
      </c>
      <c r="H51" s="9" t="s">
        <v>846</v>
      </c>
      <c r="I51" s="74">
        <v>180</v>
      </c>
      <c r="J51" s="114" t="s">
        <v>847</v>
      </c>
      <c r="K51" s="75">
        <v>2</v>
      </c>
    </row>
    <row r="52" spans="1:11" ht="15.75">
      <c r="A52" s="9" t="s">
        <v>1389</v>
      </c>
      <c r="B52" s="73">
        <v>49</v>
      </c>
      <c r="C52" s="9"/>
      <c r="D52" s="9" t="s">
        <v>836</v>
      </c>
      <c r="E52" s="9" t="s">
        <v>516</v>
      </c>
      <c r="F52" s="92">
        <v>111</v>
      </c>
      <c r="G52" s="92">
        <v>112</v>
      </c>
      <c r="H52" s="9" t="s">
        <v>848</v>
      </c>
      <c r="I52" s="74">
        <v>184</v>
      </c>
      <c r="J52" s="114"/>
      <c r="K52" s="75">
        <v>4</v>
      </c>
    </row>
    <row r="53" spans="1:11" ht="15.75">
      <c r="A53" s="9" t="s">
        <v>1389</v>
      </c>
      <c r="B53" s="73">
        <v>50</v>
      </c>
      <c r="C53" s="9"/>
      <c r="D53" s="9" t="s">
        <v>849</v>
      </c>
      <c r="E53" s="9" t="s">
        <v>576</v>
      </c>
      <c r="F53" s="92">
        <v>111</v>
      </c>
      <c r="G53" s="92">
        <v>111</v>
      </c>
      <c r="H53" s="9" t="s">
        <v>850</v>
      </c>
      <c r="I53" s="74">
        <v>183</v>
      </c>
      <c r="J53" s="114" t="s">
        <v>851</v>
      </c>
      <c r="K53" s="75">
        <v>2</v>
      </c>
    </row>
    <row r="54" spans="1:11" ht="15.75">
      <c r="A54" s="9"/>
      <c r="B54" s="73">
        <v>51</v>
      </c>
      <c r="C54" s="9"/>
      <c r="D54" s="9"/>
      <c r="E54" s="9" t="s">
        <v>784</v>
      </c>
      <c r="F54" s="92">
        <v>131</v>
      </c>
      <c r="G54" s="92">
        <v>131</v>
      </c>
      <c r="H54" s="9" t="s">
        <v>536</v>
      </c>
      <c r="I54" s="74">
        <v>183</v>
      </c>
      <c r="J54" s="114" t="s">
        <v>852</v>
      </c>
      <c r="K54" s="75">
        <v>3</v>
      </c>
    </row>
    <row r="55" spans="1:11" ht="15.75">
      <c r="A55" s="9"/>
      <c r="B55" s="73">
        <v>52</v>
      </c>
      <c r="C55" s="9"/>
      <c r="D55" s="9"/>
      <c r="E55" s="9" t="s">
        <v>853</v>
      </c>
      <c r="F55" s="92">
        <v>145</v>
      </c>
      <c r="G55" s="92">
        <v>145</v>
      </c>
      <c r="H55" s="9" t="s">
        <v>518</v>
      </c>
      <c r="I55" s="74">
        <v>180</v>
      </c>
      <c r="J55" s="114" t="s">
        <v>854</v>
      </c>
      <c r="K55" s="75">
        <v>4</v>
      </c>
    </row>
    <row r="56" spans="1:11" ht="15.75">
      <c r="A56" s="9"/>
      <c r="B56" s="73">
        <v>53</v>
      </c>
      <c r="C56" s="9" t="s">
        <v>537</v>
      </c>
      <c r="D56" s="9"/>
      <c r="E56" s="9" t="s">
        <v>580</v>
      </c>
      <c r="F56" s="92">
        <v>121</v>
      </c>
      <c r="G56" s="92">
        <v>0</v>
      </c>
      <c r="H56" s="9" t="s">
        <v>524</v>
      </c>
      <c r="I56" s="74">
        <v>180</v>
      </c>
      <c r="J56" s="114" t="s">
        <v>855</v>
      </c>
      <c r="K56" s="75">
        <v>2</v>
      </c>
    </row>
    <row r="57" spans="1:11" ht="15.75">
      <c r="A57" s="9"/>
      <c r="B57" s="73">
        <v>54</v>
      </c>
      <c r="C57" s="9"/>
      <c r="D57" s="9"/>
      <c r="E57" s="9" t="s">
        <v>594</v>
      </c>
      <c r="F57" s="92">
        <v>151</v>
      </c>
      <c r="G57" s="92">
        <v>151</v>
      </c>
      <c r="H57" s="9" t="s">
        <v>856</v>
      </c>
      <c r="I57" s="74">
        <v>183</v>
      </c>
      <c r="J57" s="114" t="s">
        <v>857</v>
      </c>
      <c r="K57" s="75">
        <v>3</v>
      </c>
    </row>
    <row r="58" spans="1:11" ht="15.75">
      <c r="A58" s="9" t="s">
        <v>1389</v>
      </c>
      <c r="B58" s="73">
        <v>55</v>
      </c>
      <c r="C58" s="9"/>
      <c r="D58" s="9" t="s">
        <v>858</v>
      </c>
      <c r="E58" s="9" t="s">
        <v>576</v>
      </c>
      <c r="F58" s="92">
        <v>111</v>
      </c>
      <c r="G58" s="92">
        <v>111</v>
      </c>
      <c r="H58" s="9" t="s">
        <v>859</v>
      </c>
      <c r="I58" s="74">
        <v>174</v>
      </c>
      <c r="J58" s="114" t="s">
        <v>596</v>
      </c>
      <c r="K58" s="75">
        <v>3</v>
      </c>
    </row>
    <row r="59" spans="1:11" ht="15.75">
      <c r="A59" s="9"/>
      <c r="B59" s="73">
        <v>56</v>
      </c>
      <c r="C59" s="9"/>
      <c r="D59" s="9"/>
      <c r="E59" s="9" t="s">
        <v>594</v>
      </c>
      <c r="F59" s="92">
        <v>151</v>
      </c>
      <c r="G59" s="92">
        <v>151</v>
      </c>
      <c r="H59" s="9" t="s">
        <v>860</v>
      </c>
      <c r="I59" s="74">
        <v>184</v>
      </c>
      <c r="J59" s="114" t="s">
        <v>861</v>
      </c>
      <c r="K59" s="75">
        <v>4</v>
      </c>
    </row>
    <row r="60" spans="1:11" ht="15.75">
      <c r="A60" s="9"/>
      <c r="B60" s="73">
        <v>57</v>
      </c>
      <c r="C60" s="9"/>
      <c r="D60" s="9"/>
      <c r="E60" s="9" t="s">
        <v>576</v>
      </c>
      <c r="F60" s="92">
        <v>112</v>
      </c>
      <c r="G60" s="92">
        <v>112</v>
      </c>
      <c r="H60" s="9" t="s">
        <v>862</v>
      </c>
      <c r="I60" s="74">
        <v>184</v>
      </c>
      <c r="J60" s="114" t="s">
        <v>597</v>
      </c>
      <c r="K60" s="75">
        <v>4</v>
      </c>
    </row>
    <row r="61" spans="1:11" ht="15.75">
      <c r="A61" s="9"/>
      <c r="B61" s="73">
        <v>58</v>
      </c>
      <c r="C61" s="9"/>
      <c r="D61" s="9"/>
      <c r="E61" s="9" t="s">
        <v>582</v>
      </c>
      <c r="F61" s="92">
        <v>188</v>
      </c>
      <c r="G61" s="92">
        <v>141</v>
      </c>
      <c r="H61" s="9" t="s">
        <v>547</v>
      </c>
      <c r="I61" s="74">
        <v>184</v>
      </c>
      <c r="J61" s="114" t="s">
        <v>863</v>
      </c>
      <c r="K61" s="75">
        <v>3</v>
      </c>
    </row>
    <row r="62" spans="1:11" ht="15.75">
      <c r="A62" s="9" t="s">
        <v>864</v>
      </c>
      <c r="B62" s="73">
        <v>59</v>
      </c>
      <c r="C62" s="9"/>
      <c r="D62" s="9" t="s">
        <v>865</v>
      </c>
      <c r="E62" s="9" t="s">
        <v>576</v>
      </c>
      <c r="F62" s="92">
        <v>111</v>
      </c>
      <c r="G62" s="92">
        <v>111</v>
      </c>
      <c r="H62" s="9" t="s">
        <v>866</v>
      </c>
      <c r="I62" s="74">
        <v>180</v>
      </c>
      <c r="J62" s="114" t="s">
        <v>598</v>
      </c>
      <c r="K62" s="75">
        <v>3</v>
      </c>
    </row>
    <row r="63" spans="1:11" ht="15.75">
      <c r="A63" s="9"/>
      <c r="B63" s="73">
        <v>60</v>
      </c>
      <c r="C63" s="9"/>
      <c r="D63" s="9"/>
      <c r="E63" s="9" t="s">
        <v>580</v>
      </c>
      <c r="F63" s="92">
        <v>121</v>
      </c>
      <c r="G63" s="92">
        <v>121</v>
      </c>
      <c r="H63" s="9" t="s">
        <v>511</v>
      </c>
      <c r="I63" s="74">
        <v>180</v>
      </c>
      <c r="J63" s="114"/>
      <c r="K63" s="75">
        <v>3</v>
      </c>
    </row>
    <row r="64" spans="1:11" ht="15.75">
      <c r="A64" s="9"/>
      <c r="B64" s="73">
        <v>61</v>
      </c>
      <c r="C64" s="9"/>
      <c r="D64" s="9"/>
      <c r="E64" s="9" t="s">
        <v>599</v>
      </c>
      <c r="F64" s="92">
        <v>141</v>
      </c>
      <c r="G64" s="92">
        <v>141</v>
      </c>
      <c r="H64" s="9" t="s">
        <v>600</v>
      </c>
      <c r="I64" s="74">
        <v>180</v>
      </c>
      <c r="J64" s="114"/>
      <c r="K64" s="75">
        <v>4</v>
      </c>
    </row>
    <row r="65" spans="1:11" ht="15.75">
      <c r="A65" s="9"/>
      <c r="B65" s="73">
        <v>62</v>
      </c>
      <c r="C65" s="9"/>
      <c r="D65" s="9"/>
      <c r="E65" s="9" t="s">
        <v>582</v>
      </c>
      <c r="F65" s="92">
        <v>188</v>
      </c>
      <c r="G65" s="92">
        <v>188</v>
      </c>
      <c r="H65" s="9" t="s">
        <v>601</v>
      </c>
      <c r="I65" s="74">
        <v>174</v>
      </c>
      <c r="J65" s="114" t="s">
        <v>788</v>
      </c>
      <c r="K65" s="75">
        <v>2</v>
      </c>
    </row>
    <row r="66" spans="1:11" ht="15.75">
      <c r="A66" s="9"/>
      <c r="B66" s="73">
        <v>63</v>
      </c>
      <c r="C66" s="9"/>
      <c r="D66" s="9"/>
      <c r="E66" s="9" t="s">
        <v>867</v>
      </c>
      <c r="F66" s="92">
        <v>136</v>
      </c>
      <c r="G66" s="92">
        <v>136</v>
      </c>
      <c r="H66" s="9" t="s">
        <v>602</v>
      </c>
      <c r="I66" s="74">
        <v>184</v>
      </c>
      <c r="J66" s="114"/>
      <c r="K66" s="75">
        <v>4</v>
      </c>
    </row>
    <row r="67" spans="1:11" ht="15.75">
      <c r="A67" s="9" t="s">
        <v>1389</v>
      </c>
      <c r="B67" s="73">
        <v>64</v>
      </c>
      <c r="C67" s="9" t="s">
        <v>537</v>
      </c>
      <c r="D67" s="9" t="s">
        <v>849</v>
      </c>
      <c r="E67" s="9" t="s">
        <v>513</v>
      </c>
      <c r="F67" s="92">
        <v>114</v>
      </c>
      <c r="G67" s="92">
        <v>0</v>
      </c>
      <c r="H67" s="9" t="s">
        <v>595</v>
      </c>
      <c r="I67" s="74">
        <v>170</v>
      </c>
      <c r="J67" s="114" t="s">
        <v>868</v>
      </c>
      <c r="K67" s="75">
        <v>4</v>
      </c>
    </row>
    <row r="68" spans="1:11" ht="15.75">
      <c r="A68" s="9" t="s">
        <v>864</v>
      </c>
      <c r="B68" s="73">
        <v>65</v>
      </c>
      <c r="C68" s="9"/>
      <c r="D68" s="9" t="s">
        <v>865</v>
      </c>
      <c r="E68" s="9" t="s">
        <v>869</v>
      </c>
      <c r="F68" s="92">
        <v>114</v>
      </c>
      <c r="G68" s="92">
        <v>0</v>
      </c>
      <c r="H68" s="9" t="s">
        <v>603</v>
      </c>
      <c r="I68" s="74">
        <v>170</v>
      </c>
      <c r="J68" s="114" t="s">
        <v>870</v>
      </c>
      <c r="K68" s="75">
        <v>4</v>
      </c>
    </row>
    <row r="69" spans="1:11" ht="15.75">
      <c r="A69" s="9" t="s">
        <v>871</v>
      </c>
      <c r="B69" s="73">
        <v>66</v>
      </c>
      <c r="C69" s="9"/>
      <c r="D69" s="9" t="s">
        <v>872</v>
      </c>
      <c r="E69" s="9" t="s">
        <v>513</v>
      </c>
      <c r="F69" s="92">
        <v>114</v>
      </c>
      <c r="G69" s="92">
        <v>0</v>
      </c>
      <c r="H69" s="9"/>
      <c r="I69" s="74">
        <v>170</v>
      </c>
      <c r="J69" s="114" t="s">
        <v>488</v>
      </c>
      <c r="K69" s="75">
        <v>4</v>
      </c>
    </row>
    <row r="70" spans="1:11" ht="15.75">
      <c r="A70" s="9" t="s">
        <v>604</v>
      </c>
      <c r="B70" s="73">
        <v>67</v>
      </c>
      <c r="C70" s="9"/>
      <c r="D70" s="9" t="s">
        <v>873</v>
      </c>
      <c r="E70" s="9" t="s">
        <v>576</v>
      </c>
      <c r="F70" s="92">
        <v>112</v>
      </c>
      <c r="G70" s="92">
        <v>112</v>
      </c>
      <c r="H70" s="9" t="s">
        <v>874</v>
      </c>
      <c r="I70" s="74">
        <v>184</v>
      </c>
      <c r="J70" s="114"/>
      <c r="K70" s="75">
        <v>4</v>
      </c>
    </row>
    <row r="71" spans="1:11" ht="15.75">
      <c r="A71" s="9"/>
      <c r="B71" s="73">
        <v>68</v>
      </c>
      <c r="C71" s="9"/>
      <c r="D71" s="9"/>
      <c r="E71" s="9" t="s">
        <v>576</v>
      </c>
      <c r="F71" s="92">
        <v>111</v>
      </c>
      <c r="G71" s="92">
        <v>111</v>
      </c>
      <c r="H71" s="9" t="s">
        <v>875</v>
      </c>
      <c r="I71" s="74">
        <v>180</v>
      </c>
      <c r="J71" s="114" t="s">
        <v>598</v>
      </c>
      <c r="K71" s="75">
        <v>3</v>
      </c>
    </row>
    <row r="72" spans="1:11" ht="15.75">
      <c r="A72" s="9" t="s">
        <v>876</v>
      </c>
      <c r="B72" s="73">
        <v>69</v>
      </c>
      <c r="C72" s="9"/>
      <c r="D72" s="9" t="s">
        <v>877</v>
      </c>
      <c r="E72" s="9" t="s">
        <v>576</v>
      </c>
      <c r="F72" s="92">
        <v>111</v>
      </c>
      <c r="G72" s="92">
        <v>111</v>
      </c>
      <c r="H72" s="9" t="s">
        <v>878</v>
      </c>
      <c r="I72" s="74">
        <v>170</v>
      </c>
      <c r="J72" s="114" t="s">
        <v>605</v>
      </c>
      <c r="K72" s="75">
        <v>2</v>
      </c>
    </row>
    <row r="73" spans="1:11" ht="15.75">
      <c r="A73" s="9"/>
      <c r="B73" s="73">
        <v>70</v>
      </c>
      <c r="C73" s="9"/>
      <c r="D73" s="9"/>
      <c r="E73" s="9" t="s">
        <v>587</v>
      </c>
      <c r="F73" s="92">
        <v>131</v>
      </c>
      <c r="G73" s="92">
        <v>131</v>
      </c>
      <c r="H73" s="9" t="s">
        <v>601</v>
      </c>
      <c r="I73" s="74">
        <v>183</v>
      </c>
      <c r="J73" s="114">
        <v>1860</v>
      </c>
      <c r="K73" s="75">
        <v>3</v>
      </c>
    </row>
    <row r="74" spans="1:11" ht="15.75">
      <c r="A74" s="9"/>
      <c r="B74" s="73">
        <v>71</v>
      </c>
      <c r="C74" s="9"/>
      <c r="D74" s="9"/>
      <c r="E74" s="9" t="s">
        <v>599</v>
      </c>
      <c r="F74" s="92">
        <v>141</v>
      </c>
      <c r="G74" s="92">
        <v>141</v>
      </c>
      <c r="H74" s="9" t="s">
        <v>536</v>
      </c>
      <c r="I74" s="74">
        <v>184</v>
      </c>
      <c r="J74" s="114"/>
      <c r="K74" s="75">
        <v>4</v>
      </c>
    </row>
    <row r="75" spans="1:11" ht="15.75">
      <c r="A75" s="9" t="s">
        <v>864</v>
      </c>
      <c r="B75" s="73">
        <v>72</v>
      </c>
      <c r="C75" s="9"/>
      <c r="D75" s="9" t="s">
        <v>879</v>
      </c>
      <c r="E75" s="9" t="s">
        <v>576</v>
      </c>
      <c r="F75" s="92">
        <v>111</v>
      </c>
      <c r="G75" s="92">
        <v>111</v>
      </c>
      <c r="H75" s="9" t="s">
        <v>880</v>
      </c>
      <c r="I75" s="74">
        <v>184</v>
      </c>
      <c r="J75" s="114"/>
      <c r="K75" s="75">
        <v>4</v>
      </c>
    </row>
    <row r="76" spans="1:11" ht="15.75">
      <c r="A76" s="9"/>
      <c r="B76" s="73">
        <v>73</v>
      </c>
      <c r="C76" s="9"/>
      <c r="D76" s="9"/>
      <c r="E76" s="9" t="s">
        <v>784</v>
      </c>
      <c r="F76" s="92">
        <v>131</v>
      </c>
      <c r="G76" s="92">
        <v>183</v>
      </c>
      <c r="H76" s="9" t="s">
        <v>511</v>
      </c>
      <c r="I76" s="74">
        <v>184</v>
      </c>
      <c r="J76" s="114"/>
      <c r="K76" s="75">
        <v>3</v>
      </c>
    </row>
    <row r="77" spans="1:11" ht="15.75">
      <c r="A77" s="9" t="s">
        <v>1389</v>
      </c>
      <c r="B77" s="73">
        <v>74</v>
      </c>
      <c r="C77" s="9"/>
      <c r="D77" s="9" t="s">
        <v>881</v>
      </c>
      <c r="E77" s="9" t="s">
        <v>576</v>
      </c>
      <c r="F77" s="92">
        <v>111</v>
      </c>
      <c r="G77" s="92">
        <v>111</v>
      </c>
      <c r="H77" s="9" t="s">
        <v>882</v>
      </c>
      <c r="I77" s="74">
        <v>184</v>
      </c>
      <c r="J77" s="114" t="s">
        <v>596</v>
      </c>
      <c r="K77" s="75">
        <v>4</v>
      </c>
    </row>
    <row r="78" spans="1:11" ht="15.75">
      <c r="A78" s="9"/>
      <c r="B78" s="73">
        <v>75</v>
      </c>
      <c r="C78" s="9"/>
      <c r="D78" s="9"/>
      <c r="E78" s="9" t="s">
        <v>784</v>
      </c>
      <c r="F78" s="92">
        <v>131</v>
      </c>
      <c r="G78" s="92">
        <v>131</v>
      </c>
      <c r="H78" s="9" t="s">
        <v>606</v>
      </c>
      <c r="I78" s="74">
        <v>184</v>
      </c>
      <c r="J78" s="114"/>
      <c r="K78" s="75">
        <v>3</v>
      </c>
    </row>
    <row r="79" spans="1:11" ht="15.75">
      <c r="A79" s="9"/>
      <c r="B79" s="73">
        <v>76</v>
      </c>
      <c r="C79" s="9"/>
      <c r="D79" s="9"/>
      <c r="E79" s="9" t="s">
        <v>594</v>
      </c>
      <c r="F79" s="92">
        <v>151</v>
      </c>
      <c r="G79" s="92">
        <v>151</v>
      </c>
      <c r="H79" s="9" t="s">
        <v>607</v>
      </c>
      <c r="I79" s="74">
        <v>184</v>
      </c>
      <c r="J79" s="114"/>
      <c r="K79" s="75">
        <v>3</v>
      </c>
    </row>
    <row r="80" spans="1:11" ht="15.75">
      <c r="A80" s="9" t="s">
        <v>883</v>
      </c>
      <c r="B80" s="73">
        <v>77</v>
      </c>
      <c r="C80" s="9" t="s">
        <v>537</v>
      </c>
      <c r="D80" s="9" t="s">
        <v>872</v>
      </c>
      <c r="E80" s="9" t="s">
        <v>576</v>
      </c>
      <c r="F80" s="92">
        <v>111</v>
      </c>
      <c r="G80" s="92">
        <v>111</v>
      </c>
      <c r="H80" s="9" t="s">
        <v>884</v>
      </c>
      <c r="I80" s="74">
        <v>184</v>
      </c>
      <c r="J80" s="114" t="s">
        <v>608</v>
      </c>
      <c r="K80" s="75">
        <v>4</v>
      </c>
    </row>
    <row r="81" spans="1:11" ht="15.75">
      <c r="A81" s="9" t="s">
        <v>883</v>
      </c>
      <c r="B81" s="73">
        <v>78</v>
      </c>
      <c r="C81" s="9"/>
      <c r="D81" s="9" t="s">
        <v>885</v>
      </c>
      <c r="E81" s="9" t="s">
        <v>576</v>
      </c>
      <c r="F81" s="92">
        <v>112</v>
      </c>
      <c r="G81" s="92">
        <v>113</v>
      </c>
      <c r="H81" s="9" t="s">
        <v>886</v>
      </c>
      <c r="I81" s="74">
        <v>184</v>
      </c>
      <c r="J81" s="114" t="s">
        <v>608</v>
      </c>
      <c r="K81" s="75">
        <v>4</v>
      </c>
    </row>
    <row r="82" spans="1:11" ht="15.75">
      <c r="A82" s="9" t="s">
        <v>887</v>
      </c>
      <c r="B82" s="73">
        <v>79</v>
      </c>
      <c r="C82" s="9"/>
      <c r="D82" s="9" t="s">
        <v>872</v>
      </c>
      <c r="E82" s="9" t="s">
        <v>576</v>
      </c>
      <c r="F82" s="92">
        <v>111</v>
      </c>
      <c r="G82" s="92">
        <v>111</v>
      </c>
      <c r="H82" s="9" t="s">
        <v>888</v>
      </c>
      <c r="I82" s="74">
        <v>183</v>
      </c>
      <c r="J82" s="114" t="s">
        <v>608</v>
      </c>
      <c r="K82" s="75">
        <v>4</v>
      </c>
    </row>
    <row r="83" spans="1:11" ht="15.75">
      <c r="A83" s="9"/>
      <c r="B83" s="73">
        <v>80</v>
      </c>
      <c r="C83" s="9"/>
      <c r="D83" s="9"/>
      <c r="E83" s="9" t="s">
        <v>784</v>
      </c>
      <c r="F83" s="92">
        <v>131</v>
      </c>
      <c r="G83" s="92">
        <v>131</v>
      </c>
      <c r="H83" s="9" t="s">
        <v>606</v>
      </c>
      <c r="I83" s="74">
        <v>180</v>
      </c>
      <c r="J83" s="114"/>
      <c r="K83" s="75">
        <v>3</v>
      </c>
    </row>
    <row r="84" spans="1:11" ht="15.75">
      <c r="A84" s="9"/>
      <c r="B84" s="73">
        <v>81</v>
      </c>
      <c r="C84" s="9"/>
      <c r="D84" s="9"/>
      <c r="E84" s="9" t="s">
        <v>576</v>
      </c>
      <c r="F84" s="92">
        <v>111</v>
      </c>
      <c r="G84" s="92">
        <v>0</v>
      </c>
      <c r="H84" s="9" t="s">
        <v>889</v>
      </c>
      <c r="I84" s="74">
        <v>180</v>
      </c>
      <c r="J84" s="114" t="s">
        <v>890</v>
      </c>
      <c r="K84" s="75">
        <v>2</v>
      </c>
    </row>
    <row r="85" spans="1:11" ht="15.75">
      <c r="A85" s="9"/>
      <c r="B85" s="73">
        <v>82</v>
      </c>
      <c r="C85" s="9"/>
      <c r="D85" s="9"/>
      <c r="E85" s="9" t="s">
        <v>867</v>
      </c>
      <c r="F85" s="92">
        <v>141</v>
      </c>
      <c r="G85" s="92">
        <v>141</v>
      </c>
      <c r="H85" s="9" t="s">
        <v>891</v>
      </c>
      <c r="I85" s="74">
        <v>180</v>
      </c>
      <c r="J85" s="114" t="s">
        <v>892</v>
      </c>
      <c r="K85" s="75">
        <v>2</v>
      </c>
    </row>
    <row r="86" spans="1:11" ht="15.75">
      <c r="A86" s="9" t="s">
        <v>893</v>
      </c>
      <c r="B86" s="73">
        <v>83</v>
      </c>
      <c r="C86" s="9" t="s">
        <v>589</v>
      </c>
      <c r="D86" s="9" t="s">
        <v>894</v>
      </c>
      <c r="E86" s="9" t="s">
        <v>576</v>
      </c>
      <c r="F86" s="92">
        <v>114</v>
      </c>
      <c r="G86" s="92">
        <v>311</v>
      </c>
      <c r="H86" s="9" t="s">
        <v>609</v>
      </c>
      <c r="I86" s="74">
        <v>180</v>
      </c>
      <c r="J86" s="114" t="s">
        <v>895</v>
      </c>
      <c r="K86" s="75">
        <v>2</v>
      </c>
    </row>
    <row r="87" spans="1:11" ht="15.75">
      <c r="A87" s="9"/>
      <c r="B87" s="73">
        <v>84</v>
      </c>
      <c r="C87" s="9"/>
      <c r="D87" s="9"/>
      <c r="E87" s="9" t="s">
        <v>834</v>
      </c>
      <c r="F87" s="92">
        <v>151</v>
      </c>
      <c r="G87" s="92">
        <v>0</v>
      </c>
      <c r="H87" s="9" t="s">
        <v>548</v>
      </c>
      <c r="I87" s="74"/>
      <c r="J87" s="114" t="s">
        <v>895</v>
      </c>
      <c r="K87" s="75">
        <v>3</v>
      </c>
    </row>
    <row r="88" spans="1:11" ht="15.75">
      <c r="A88" s="9" t="s">
        <v>896</v>
      </c>
      <c r="B88" s="73">
        <v>85</v>
      </c>
      <c r="C88" s="9" t="s">
        <v>897</v>
      </c>
      <c r="D88" s="9" t="s">
        <v>898</v>
      </c>
      <c r="E88" s="9" t="s">
        <v>576</v>
      </c>
      <c r="F88" s="92">
        <v>111</v>
      </c>
      <c r="G88" s="92">
        <v>0</v>
      </c>
      <c r="H88" s="9" t="s">
        <v>899</v>
      </c>
      <c r="I88" s="74">
        <v>182</v>
      </c>
      <c r="J88" s="114" t="s">
        <v>579</v>
      </c>
      <c r="K88" s="75">
        <v>3</v>
      </c>
    </row>
    <row r="89" spans="1:11" ht="15.75">
      <c r="A89" s="9"/>
      <c r="B89" s="73">
        <v>86</v>
      </c>
      <c r="C89" s="9"/>
      <c r="D89" s="9"/>
      <c r="E89" s="9" t="s">
        <v>587</v>
      </c>
      <c r="F89" s="92">
        <v>131</v>
      </c>
      <c r="G89" s="92">
        <v>131</v>
      </c>
      <c r="H89" s="9" t="s">
        <v>530</v>
      </c>
      <c r="I89" s="74">
        <v>180</v>
      </c>
      <c r="J89" s="114"/>
      <c r="K89" s="75">
        <v>3</v>
      </c>
    </row>
    <row r="90" spans="1:11" ht="15.75">
      <c r="A90" s="9" t="s">
        <v>900</v>
      </c>
      <c r="B90" s="73">
        <v>87</v>
      </c>
      <c r="C90" s="9" t="s">
        <v>573</v>
      </c>
      <c r="D90" s="9"/>
      <c r="E90" s="9" t="s">
        <v>901</v>
      </c>
      <c r="F90" s="92">
        <v>114</v>
      </c>
      <c r="G90" s="92">
        <v>211</v>
      </c>
      <c r="H90" s="9" t="s">
        <v>902</v>
      </c>
      <c r="I90" s="74">
        <v>180</v>
      </c>
      <c r="J90" s="114" t="s">
        <v>903</v>
      </c>
      <c r="K90" s="75">
        <v>1</v>
      </c>
    </row>
    <row r="91" spans="1:11" ht="15.75">
      <c r="A91" s="9" t="s">
        <v>1392</v>
      </c>
      <c r="B91" s="73">
        <v>88</v>
      </c>
      <c r="C91" s="9"/>
      <c r="D91" s="9" t="s">
        <v>904</v>
      </c>
      <c r="E91" s="9" t="s">
        <v>576</v>
      </c>
      <c r="F91" s="92">
        <v>111</v>
      </c>
      <c r="G91" s="92">
        <v>114</v>
      </c>
      <c r="H91" s="9" t="s">
        <v>905</v>
      </c>
      <c r="I91" s="74">
        <v>180</v>
      </c>
      <c r="J91" s="114"/>
      <c r="K91" s="75">
        <v>2</v>
      </c>
    </row>
    <row r="92" spans="1:11" ht="15.75">
      <c r="A92" s="9"/>
      <c r="B92" s="73">
        <v>89</v>
      </c>
      <c r="C92" s="9"/>
      <c r="D92" s="9"/>
      <c r="E92" s="9" t="s">
        <v>784</v>
      </c>
      <c r="F92" s="92">
        <v>131</v>
      </c>
      <c r="G92" s="92">
        <v>131</v>
      </c>
      <c r="H92" s="9" t="s">
        <v>514</v>
      </c>
      <c r="I92" s="74">
        <v>183</v>
      </c>
      <c r="J92" s="114"/>
      <c r="K92" s="75">
        <v>3</v>
      </c>
    </row>
    <row r="93" spans="1:11" ht="15.75">
      <c r="A93" s="9" t="s">
        <v>906</v>
      </c>
      <c r="B93" s="73">
        <v>90</v>
      </c>
      <c r="C93" s="9" t="s">
        <v>772</v>
      </c>
      <c r="D93" s="9" t="s">
        <v>907</v>
      </c>
      <c r="E93" s="9" t="s">
        <v>908</v>
      </c>
      <c r="F93" s="92">
        <v>753</v>
      </c>
      <c r="G93" s="92">
        <v>136</v>
      </c>
      <c r="H93" s="9" t="s">
        <v>588</v>
      </c>
      <c r="I93" s="74"/>
      <c r="J93" s="114"/>
      <c r="K93" s="75">
        <v>2</v>
      </c>
    </row>
    <row r="94" spans="1:11" ht="15.75">
      <c r="A94" s="9" t="s">
        <v>909</v>
      </c>
      <c r="B94" s="73">
        <v>91</v>
      </c>
      <c r="C94" s="9" t="s">
        <v>589</v>
      </c>
      <c r="D94" s="9" t="s">
        <v>910</v>
      </c>
      <c r="E94" s="9" t="s">
        <v>576</v>
      </c>
      <c r="F94" s="92">
        <v>114</v>
      </c>
      <c r="G94" s="92">
        <v>111</v>
      </c>
      <c r="H94" s="9" t="s">
        <v>610</v>
      </c>
      <c r="I94" s="74">
        <v>180</v>
      </c>
      <c r="J94" s="114" t="s">
        <v>597</v>
      </c>
      <c r="K94" s="75">
        <v>4</v>
      </c>
    </row>
    <row r="95" spans="1:11" ht="15.75">
      <c r="A95" s="9"/>
      <c r="B95" s="73">
        <v>92</v>
      </c>
      <c r="C95" s="9"/>
      <c r="D95" s="9"/>
      <c r="E95" s="9" t="s">
        <v>594</v>
      </c>
      <c r="F95" s="92">
        <v>151</v>
      </c>
      <c r="G95" s="92">
        <v>136</v>
      </c>
      <c r="H95" s="9" t="s">
        <v>553</v>
      </c>
      <c r="I95" s="74">
        <v>184</v>
      </c>
      <c r="J95" s="114"/>
      <c r="K95" s="75">
        <v>4</v>
      </c>
    </row>
    <row r="96" spans="1:11" ht="15.75">
      <c r="A96" s="9" t="s">
        <v>911</v>
      </c>
      <c r="B96" s="73">
        <v>93</v>
      </c>
      <c r="C96" s="9"/>
      <c r="D96" s="9" t="s">
        <v>912</v>
      </c>
      <c r="E96" s="9" t="s">
        <v>576</v>
      </c>
      <c r="F96" s="92">
        <v>114</v>
      </c>
      <c r="G96" s="92">
        <v>0</v>
      </c>
      <c r="H96" s="9" t="s">
        <v>862</v>
      </c>
      <c r="I96" s="74">
        <v>180</v>
      </c>
      <c r="J96" s="114"/>
      <c r="K96" s="75">
        <v>3</v>
      </c>
    </row>
    <row r="97" spans="1:11" ht="15.75">
      <c r="A97" s="9"/>
      <c r="B97" s="73">
        <v>94</v>
      </c>
      <c r="C97" s="9"/>
      <c r="D97" s="9"/>
      <c r="E97" s="9" t="s">
        <v>594</v>
      </c>
      <c r="F97" s="92">
        <v>151</v>
      </c>
      <c r="G97" s="92">
        <v>136</v>
      </c>
      <c r="H97" s="9" t="s">
        <v>913</v>
      </c>
      <c r="I97" s="74">
        <v>180</v>
      </c>
      <c r="J97" s="114" t="s">
        <v>611</v>
      </c>
      <c r="K97" s="75">
        <v>4</v>
      </c>
    </row>
    <row r="98" spans="1:11" ht="15.75">
      <c r="A98" s="9" t="s">
        <v>914</v>
      </c>
      <c r="B98" s="73">
        <v>95</v>
      </c>
      <c r="C98" s="9"/>
      <c r="D98" s="9" t="s">
        <v>915</v>
      </c>
      <c r="E98" s="9" t="s">
        <v>516</v>
      </c>
      <c r="F98" s="92">
        <v>114</v>
      </c>
      <c r="G98" s="92">
        <v>211</v>
      </c>
      <c r="H98" s="9" t="s">
        <v>916</v>
      </c>
      <c r="I98" s="74">
        <v>180</v>
      </c>
      <c r="J98" s="114" t="s">
        <v>608</v>
      </c>
      <c r="K98" s="75">
        <v>4</v>
      </c>
    </row>
    <row r="99" spans="1:11" ht="15.75">
      <c r="A99" s="9"/>
      <c r="B99" s="73">
        <v>96</v>
      </c>
      <c r="C99" s="9"/>
      <c r="D99" s="9"/>
      <c r="E99" s="9" t="s">
        <v>513</v>
      </c>
      <c r="F99" s="92">
        <v>121</v>
      </c>
      <c r="G99" s="92">
        <v>0</v>
      </c>
      <c r="H99" s="9" t="s">
        <v>511</v>
      </c>
      <c r="I99" s="74"/>
      <c r="J99" s="114" t="s">
        <v>488</v>
      </c>
      <c r="K99" s="75">
        <v>4</v>
      </c>
    </row>
    <row r="100" spans="1:11" ht="15.75">
      <c r="A100" s="9" t="s">
        <v>612</v>
      </c>
      <c r="B100" s="84">
        <v>97</v>
      </c>
      <c r="C100" s="9" t="s">
        <v>537</v>
      </c>
      <c r="D100" s="9" t="s">
        <v>917</v>
      </c>
      <c r="E100" s="9" t="s">
        <v>576</v>
      </c>
      <c r="F100" s="92">
        <v>111</v>
      </c>
      <c r="G100" s="92">
        <v>111</v>
      </c>
      <c r="H100" s="9" t="s">
        <v>918</v>
      </c>
      <c r="I100" s="74">
        <v>180</v>
      </c>
      <c r="J100" s="114" t="s">
        <v>919</v>
      </c>
      <c r="K100" s="75">
        <v>2</v>
      </c>
    </row>
    <row r="101" spans="1:11" ht="15.75">
      <c r="A101" s="9"/>
      <c r="B101" s="73">
        <v>98</v>
      </c>
      <c r="C101" s="9"/>
      <c r="D101" s="9"/>
      <c r="E101" s="9" t="s">
        <v>594</v>
      </c>
      <c r="F101" s="92">
        <v>151</v>
      </c>
      <c r="G101" s="92">
        <v>151</v>
      </c>
      <c r="H101" s="9" t="s">
        <v>835</v>
      </c>
      <c r="I101" s="74">
        <v>180</v>
      </c>
      <c r="J101" s="114" t="s">
        <v>920</v>
      </c>
      <c r="K101" s="75">
        <v>3</v>
      </c>
    </row>
    <row r="102" spans="1:11" ht="15.75">
      <c r="A102" s="9"/>
      <c r="B102" s="73">
        <v>99</v>
      </c>
      <c r="C102" s="9"/>
      <c r="D102" s="9"/>
      <c r="E102" s="9" t="s">
        <v>580</v>
      </c>
      <c r="F102" s="92">
        <v>121</v>
      </c>
      <c r="G102" s="92">
        <v>136</v>
      </c>
      <c r="H102" s="9" t="s">
        <v>581</v>
      </c>
      <c r="I102" s="74">
        <v>170</v>
      </c>
      <c r="J102" s="114" t="s">
        <v>921</v>
      </c>
      <c r="K102" s="75">
        <v>3</v>
      </c>
    </row>
    <row r="103" spans="1:11" ht="15.75">
      <c r="A103" s="9" t="s">
        <v>922</v>
      </c>
      <c r="B103" s="73">
        <v>100</v>
      </c>
      <c r="C103" s="9" t="s">
        <v>897</v>
      </c>
      <c r="D103" s="9" t="s">
        <v>898</v>
      </c>
      <c r="E103" s="9" t="s">
        <v>923</v>
      </c>
      <c r="F103" s="92">
        <v>183</v>
      </c>
      <c r="G103" s="92">
        <v>0</v>
      </c>
      <c r="H103" s="9" t="s">
        <v>613</v>
      </c>
      <c r="I103" s="74"/>
      <c r="J103" s="114" t="s">
        <v>870</v>
      </c>
      <c r="K103" s="75">
        <v>4</v>
      </c>
    </row>
    <row r="104" spans="1:11" ht="15.75">
      <c r="A104" s="9" t="s">
        <v>1390</v>
      </c>
      <c r="B104" s="73">
        <v>101</v>
      </c>
      <c r="C104" s="9"/>
      <c r="D104" s="9" t="s">
        <v>924</v>
      </c>
      <c r="E104" s="9" t="s">
        <v>576</v>
      </c>
      <c r="F104" s="92">
        <v>111</v>
      </c>
      <c r="G104" s="92">
        <v>112</v>
      </c>
      <c r="H104" s="9" t="s">
        <v>925</v>
      </c>
      <c r="I104" s="74">
        <v>184</v>
      </c>
      <c r="J104" s="114" t="s">
        <v>926</v>
      </c>
      <c r="K104" s="75">
        <v>3</v>
      </c>
    </row>
    <row r="105" spans="1:11" ht="15.75">
      <c r="A105" s="9" t="s">
        <v>927</v>
      </c>
      <c r="B105" s="73">
        <v>102</v>
      </c>
      <c r="C105" s="9"/>
      <c r="D105" s="9"/>
      <c r="E105" s="9" t="s">
        <v>576</v>
      </c>
      <c r="F105" s="92">
        <v>111</v>
      </c>
      <c r="G105" s="92">
        <v>311</v>
      </c>
      <c r="H105" s="9" t="s">
        <v>928</v>
      </c>
      <c r="I105" s="74">
        <v>180</v>
      </c>
      <c r="J105" s="114"/>
      <c r="K105" s="75">
        <v>3</v>
      </c>
    </row>
    <row r="106" spans="1:11" ht="15.75">
      <c r="A106" s="9" t="s">
        <v>929</v>
      </c>
      <c r="B106" s="73">
        <v>103</v>
      </c>
      <c r="C106" s="9" t="s">
        <v>537</v>
      </c>
      <c r="D106" s="9" t="s">
        <v>930</v>
      </c>
      <c r="E106" s="9" t="s">
        <v>516</v>
      </c>
      <c r="F106" s="92">
        <v>114</v>
      </c>
      <c r="G106" s="92">
        <v>211</v>
      </c>
      <c r="H106" s="9" t="s">
        <v>931</v>
      </c>
      <c r="I106" s="74">
        <v>180</v>
      </c>
      <c r="J106" s="114" t="s">
        <v>932</v>
      </c>
      <c r="K106" s="75">
        <v>2</v>
      </c>
    </row>
    <row r="107" spans="1:11" ht="15.75">
      <c r="A107" s="9"/>
      <c r="B107" s="73">
        <v>104</v>
      </c>
      <c r="C107" s="9"/>
      <c r="D107" s="9"/>
      <c r="E107" s="9" t="s">
        <v>614</v>
      </c>
      <c r="F107" s="92">
        <v>151</v>
      </c>
      <c r="G107" s="92">
        <v>0</v>
      </c>
      <c r="H107" s="9" t="s">
        <v>933</v>
      </c>
      <c r="I107" s="74">
        <v>180</v>
      </c>
      <c r="J107" s="114" t="s">
        <v>523</v>
      </c>
      <c r="K107" s="75">
        <v>4</v>
      </c>
    </row>
    <row r="108" spans="1:11" ht="15.75">
      <c r="A108" s="9" t="s">
        <v>1391</v>
      </c>
      <c r="B108" s="73">
        <v>105</v>
      </c>
      <c r="C108" s="9"/>
      <c r="D108" s="9" t="s">
        <v>934</v>
      </c>
      <c r="E108" s="9" t="s">
        <v>576</v>
      </c>
      <c r="F108" s="92">
        <v>114</v>
      </c>
      <c r="G108" s="92">
        <v>111</v>
      </c>
      <c r="H108" s="9" t="s">
        <v>935</v>
      </c>
      <c r="I108" s="74">
        <v>180</v>
      </c>
      <c r="J108" s="114" t="s">
        <v>936</v>
      </c>
      <c r="K108" s="75">
        <v>4</v>
      </c>
    </row>
    <row r="109" spans="1:11" ht="15.75">
      <c r="A109" s="9"/>
      <c r="B109" s="73">
        <v>106</v>
      </c>
      <c r="C109" s="9"/>
      <c r="D109" s="9"/>
      <c r="E109" s="9" t="s">
        <v>594</v>
      </c>
      <c r="F109" s="92">
        <v>151</v>
      </c>
      <c r="G109" s="92">
        <v>0</v>
      </c>
      <c r="H109" s="9" t="s">
        <v>543</v>
      </c>
      <c r="I109" s="74">
        <v>184</v>
      </c>
      <c r="J109" s="114" t="s">
        <v>615</v>
      </c>
      <c r="K109" s="75">
        <v>4</v>
      </c>
    </row>
    <row r="110" spans="1:11" ht="31.5">
      <c r="A110" s="9" t="s">
        <v>1395</v>
      </c>
      <c r="B110" s="84">
        <v>107</v>
      </c>
      <c r="C110" s="9"/>
      <c r="D110" s="9" t="s">
        <v>937</v>
      </c>
      <c r="E110" s="9" t="s">
        <v>938</v>
      </c>
      <c r="F110" s="92">
        <v>114</v>
      </c>
      <c r="G110" s="92">
        <v>113</v>
      </c>
      <c r="H110" s="9" t="s">
        <v>939</v>
      </c>
      <c r="I110" s="74">
        <v>170</v>
      </c>
      <c r="J110" s="114" t="s">
        <v>940</v>
      </c>
      <c r="K110" s="75">
        <v>2</v>
      </c>
    </row>
    <row r="111" spans="1:11" ht="15.75">
      <c r="A111" s="9" t="s">
        <v>941</v>
      </c>
      <c r="B111" s="73">
        <v>108</v>
      </c>
      <c r="C111" s="9"/>
      <c r="D111" s="9" t="s">
        <v>942</v>
      </c>
      <c r="E111" s="9" t="s">
        <v>576</v>
      </c>
      <c r="F111" s="92">
        <v>114</v>
      </c>
      <c r="G111" s="92">
        <v>0</v>
      </c>
      <c r="H111" s="9" t="s">
        <v>616</v>
      </c>
      <c r="I111" s="74">
        <v>180</v>
      </c>
      <c r="J111" s="114" t="s">
        <v>943</v>
      </c>
      <c r="K111" s="75">
        <v>3</v>
      </c>
    </row>
    <row r="112" spans="1:11" ht="15.75">
      <c r="A112" s="9" t="s">
        <v>604</v>
      </c>
      <c r="B112" s="73">
        <v>109</v>
      </c>
      <c r="C112" s="9"/>
      <c r="D112" s="9" t="s">
        <v>885</v>
      </c>
      <c r="E112" s="9" t="s">
        <v>784</v>
      </c>
      <c r="F112" s="92">
        <v>131</v>
      </c>
      <c r="G112" s="92">
        <v>136</v>
      </c>
      <c r="H112" s="9" t="s">
        <v>606</v>
      </c>
      <c r="I112" s="74">
        <v>183</v>
      </c>
      <c r="J112" s="114" t="s">
        <v>617</v>
      </c>
      <c r="K112" s="75">
        <v>2</v>
      </c>
    </row>
    <row r="113" spans="1:11" ht="15.75">
      <c r="A113" s="9" t="s">
        <v>618</v>
      </c>
      <c r="B113" s="73">
        <v>110</v>
      </c>
      <c r="C113" s="9" t="s">
        <v>772</v>
      </c>
      <c r="D113" s="9" t="s">
        <v>944</v>
      </c>
      <c r="E113" s="9" t="s">
        <v>576</v>
      </c>
      <c r="F113" s="92">
        <v>111</v>
      </c>
      <c r="G113" s="92">
        <v>112</v>
      </c>
      <c r="H113" s="9" t="s">
        <v>945</v>
      </c>
      <c r="I113" s="74"/>
      <c r="J113" s="114" t="s">
        <v>946</v>
      </c>
      <c r="K113" s="75">
        <v>3</v>
      </c>
    </row>
    <row r="114" spans="1:11" ht="15.75">
      <c r="A114" s="9"/>
      <c r="B114" s="73">
        <v>111</v>
      </c>
      <c r="C114" s="9"/>
      <c r="D114" s="9"/>
      <c r="E114" s="9" t="s">
        <v>580</v>
      </c>
      <c r="F114" s="92">
        <v>121</v>
      </c>
      <c r="G114" s="92">
        <v>221</v>
      </c>
      <c r="H114" s="9"/>
      <c r="I114" s="74"/>
      <c r="J114" s="114" t="s">
        <v>947</v>
      </c>
      <c r="K114" s="75">
        <v>4</v>
      </c>
    </row>
    <row r="115" spans="1:11" ht="15.75">
      <c r="A115" s="9" t="s">
        <v>948</v>
      </c>
      <c r="B115" s="73">
        <v>112</v>
      </c>
      <c r="C115" s="9" t="s">
        <v>589</v>
      </c>
      <c r="D115" s="9" t="s">
        <v>949</v>
      </c>
      <c r="E115" s="9" t="s">
        <v>576</v>
      </c>
      <c r="F115" s="92">
        <v>114</v>
      </c>
      <c r="G115" s="92">
        <v>111</v>
      </c>
      <c r="H115" s="9" t="s">
        <v>950</v>
      </c>
      <c r="I115" s="74">
        <v>174</v>
      </c>
      <c r="J115" s="114" t="s">
        <v>951</v>
      </c>
      <c r="K115" s="75">
        <v>3</v>
      </c>
    </row>
    <row r="116" spans="1:11" ht="15.75">
      <c r="A116" s="9" t="s">
        <v>612</v>
      </c>
      <c r="B116" s="84">
        <v>113</v>
      </c>
      <c r="C116" s="9" t="s">
        <v>537</v>
      </c>
      <c r="D116" s="9" t="s">
        <v>952</v>
      </c>
      <c r="E116" s="9" t="s">
        <v>953</v>
      </c>
      <c r="F116" s="92">
        <v>111</v>
      </c>
      <c r="G116" s="92">
        <v>112</v>
      </c>
      <c r="H116" s="9" t="s">
        <v>804</v>
      </c>
      <c r="I116" s="74">
        <v>184</v>
      </c>
      <c r="J116" s="114" t="s">
        <v>954</v>
      </c>
      <c r="K116" s="75">
        <v>2</v>
      </c>
    </row>
    <row r="117" spans="1:11" ht="15.75">
      <c r="A117" s="9"/>
      <c r="B117" s="84">
        <v>114</v>
      </c>
      <c r="C117" s="9"/>
      <c r="D117" s="9"/>
      <c r="E117" s="9" t="s">
        <v>590</v>
      </c>
      <c r="F117" s="92">
        <v>121</v>
      </c>
      <c r="G117" s="92">
        <v>421</v>
      </c>
      <c r="H117" s="9" t="s">
        <v>619</v>
      </c>
      <c r="I117" s="74">
        <v>180</v>
      </c>
      <c r="J117" s="114" t="s">
        <v>954</v>
      </c>
      <c r="K117" s="75">
        <v>3</v>
      </c>
    </row>
    <row r="118" spans="1:11" ht="15.75">
      <c r="A118" s="9" t="s">
        <v>604</v>
      </c>
      <c r="B118" s="84">
        <v>115</v>
      </c>
      <c r="C118" s="9"/>
      <c r="D118" s="9" t="s">
        <v>955</v>
      </c>
      <c r="E118" s="9" t="s">
        <v>576</v>
      </c>
      <c r="F118" s="92">
        <v>112</v>
      </c>
      <c r="G118" s="92">
        <v>0</v>
      </c>
      <c r="H118" s="9" t="s">
        <v>956</v>
      </c>
      <c r="I118" s="74">
        <v>182</v>
      </c>
      <c r="J118" s="114"/>
      <c r="K118" s="75">
        <v>3</v>
      </c>
    </row>
    <row r="119" spans="1:11" ht="15.75">
      <c r="A119" s="9"/>
      <c r="B119" s="73">
        <v>116</v>
      </c>
      <c r="C119" s="9"/>
      <c r="D119" s="9"/>
      <c r="E119" s="9" t="s">
        <v>513</v>
      </c>
      <c r="F119" s="92">
        <v>111</v>
      </c>
      <c r="G119" s="92">
        <v>0</v>
      </c>
      <c r="H119" s="9" t="s">
        <v>620</v>
      </c>
      <c r="I119" s="74">
        <v>170</v>
      </c>
      <c r="J119" s="114" t="s">
        <v>957</v>
      </c>
      <c r="K119" s="75">
        <v>4</v>
      </c>
    </row>
    <row r="120" spans="1:11" ht="15.75">
      <c r="A120" s="9" t="s">
        <v>1394</v>
      </c>
      <c r="B120" s="73">
        <v>117</v>
      </c>
      <c r="C120" s="9" t="s">
        <v>897</v>
      </c>
      <c r="D120" s="9" t="s">
        <v>958</v>
      </c>
      <c r="E120" s="9" t="s">
        <v>621</v>
      </c>
      <c r="F120" s="92">
        <v>114</v>
      </c>
      <c r="G120" s="92">
        <v>0</v>
      </c>
      <c r="H120" s="9" t="s">
        <v>959</v>
      </c>
      <c r="I120" s="74">
        <v>170</v>
      </c>
      <c r="J120" s="114" t="s">
        <v>960</v>
      </c>
      <c r="K120" s="75">
        <v>2</v>
      </c>
    </row>
    <row r="121" spans="1:11" ht="15.75">
      <c r="A121" s="9" t="s">
        <v>1393</v>
      </c>
      <c r="B121" s="73">
        <v>118</v>
      </c>
      <c r="C121" s="9" t="s">
        <v>537</v>
      </c>
      <c r="D121" s="9" t="s">
        <v>961</v>
      </c>
      <c r="E121" s="9" t="s">
        <v>962</v>
      </c>
      <c r="F121" s="92">
        <v>114</v>
      </c>
      <c r="G121" s="92">
        <v>211</v>
      </c>
      <c r="H121" s="9" t="s">
        <v>963</v>
      </c>
      <c r="I121" s="74">
        <v>180</v>
      </c>
      <c r="J121" s="114" t="s">
        <v>622</v>
      </c>
      <c r="K121" s="75">
        <v>3</v>
      </c>
    </row>
    <row r="122" spans="1:11" ht="15.75">
      <c r="A122" s="9" t="s">
        <v>964</v>
      </c>
      <c r="B122" s="73">
        <v>119</v>
      </c>
      <c r="C122" s="9" t="s">
        <v>573</v>
      </c>
      <c r="D122" s="9" t="s">
        <v>573</v>
      </c>
      <c r="E122" s="9" t="s">
        <v>576</v>
      </c>
      <c r="F122" s="92">
        <v>111</v>
      </c>
      <c r="G122" s="92">
        <v>111</v>
      </c>
      <c r="H122" s="9" t="s">
        <v>623</v>
      </c>
      <c r="I122" s="74"/>
      <c r="J122" s="114"/>
      <c r="K122" s="75">
        <v>2</v>
      </c>
    </row>
    <row r="123" spans="1:11" ht="15.75">
      <c r="A123" s="9" t="s">
        <v>965</v>
      </c>
      <c r="B123" s="73">
        <v>120</v>
      </c>
      <c r="C123" s="9" t="s">
        <v>966</v>
      </c>
      <c r="D123" s="9" t="s">
        <v>967</v>
      </c>
      <c r="E123" s="9" t="s">
        <v>624</v>
      </c>
      <c r="F123" s="92">
        <v>111</v>
      </c>
      <c r="G123" s="92">
        <v>111</v>
      </c>
      <c r="H123" s="9"/>
      <c r="I123" s="74"/>
      <c r="J123" s="114"/>
      <c r="K123" s="75">
        <v>4</v>
      </c>
    </row>
    <row r="124" spans="1:11" ht="15.75">
      <c r="A124" s="42" t="s">
        <v>1280</v>
      </c>
      <c r="C124"/>
      <c r="D124"/>
      <c r="F124"/>
      <c r="G124"/>
      <c r="H124"/>
      <c r="I124" s="71"/>
      <c r="K124" s="44"/>
    </row>
    <row r="125" spans="1:11" ht="15.75">
      <c r="A125" s="46" t="s">
        <v>1283</v>
      </c>
      <c r="B125" s="55">
        <f>COUNTIF(K6:K123,1)</f>
        <v>3</v>
      </c>
      <c r="C125" s="47" t="s">
        <v>1284</v>
      </c>
      <c r="D125"/>
      <c r="F125"/>
      <c r="G125"/>
      <c r="H125"/>
      <c r="I125" s="71"/>
      <c r="K125" s="44"/>
    </row>
    <row r="126" spans="1:11" ht="15.75">
      <c r="A126" s="46" t="s">
        <v>1299</v>
      </c>
      <c r="B126" s="55">
        <f>COUNTIF(K6:K123,2)</f>
        <v>27</v>
      </c>
      <c r="C126" s="47" t="s">
        <v>1284</v>
      </c>
      <c r="D126"/>
      <c r="F126"/>
      <c r="G126"/>
      <c r="H126"/>
      <c r="I126" s="71"/>
      <c r="K126" s="44"/>
    </row>
    <row r="127" spans="1:11" ht="15.75">
      <c r="A127" s="46" t="s">
        <v>1300</v>
      </c>
      <c r="B127" s="55">
        <f>COUNTIF(K6:K123,3)</f>
        <v>44</v>
      </c>
      <c r="C127" s="47" t="s">
        <v>1284</v>
      </c>
      <c r="D127"/>
      <c r="I127" s="71"/>
      <c r="K127" s="44"/>
    </row>
    <row r="128" spans="1:11" ht="15.75">
      <c r="A128" s="46" t="s">
        <v>1282</v>
      </c>
      <c r="B128" s="55">
        <f>COUNTIF(K6:K123,4)</f>
        <v>44</v>
      </c>
      <c r="C128" s="47" t="s">
        <v>1284</v>
      </c>
      <c r="D128"/>
      <c r="F128"/>
      <c r="G128"/>
      <c r="H128"/>
      <c r="I128" s="71"/>
      <c r="K128" s="44"/>
    </row>
    <row r="129" spans="1:11" ht="15.75">
      <c r="A129" s="46" t="s">
        <v>1281</v>
      </c>
      <c r="B129" s="56">
        <f>SUM(B125:B128)</f>
        <v>118</v>
      </c>
      <c r="C129" s="47" t="s">
        <v>1284</v>
      </c>
      <c r="D129"/>
      <c r="F129"/>
      <c r="G129"/>
      <c r="H129"/>
      <c r="I129" s="71"/>
      <c r="K129" s="44"/>
    </row>
    <row r="130" spans="1:11" ht="16.5" thickBot="1">
      <c r="A130" s="48"/>
      <c r="B130" s="57"/>
      <c r="C130" s="49"/>
      <c r="D130"/>
      <c r="F130"/>
      <c r="G130"/>
      <c r="H130"/>
      <c r="I130" s="71"/>
      <c r="K130" s="44"/>
    </row>
    <row r="131" spans="3:11" ht="16.5" thickTop="1">
      <c r="C131"/>
      <c r="D131"/>
      <c r="F131"/>
      <c r="G131"/>
      <c r="H131"/>
      <c r="I131" s="71"/>
      <c r="K131" s="44"/>
    </row>
    <row r="132" spans="3:11" ht="15.75">
      <c r="C132"/>
      <c r="D132"/>
      <c r="F132"/>
      <c r="G132"/>
      <c r="H132"/>
      <c r="I132" s="71"/>
      <c r="K132" s="44"/>
    </row>
    <row r="133" spans="3:11" ht="15.75">
      <c r="C133"/>
      <c r="D133"/>
      <c r="F133"/>
      <c r="G133"/>
      <c r="H133"/>
      <c r="I133" s="71"/>
      <c r="K133" s="44"/>
    </row>
    <row r="134" spans="3:11" ht="15.75">
      <c r="C134"/>
      <c r="D134"/>
      <c r="F134"/>
      <c r="G134"/>
      <c r="H134"/>
      <c r="I134" s="71"/>
      <c r="K134" s="44"/>
    </row>
    <row r="135" spans="3:11" ht="15.75">
      <c r="C135"/>
      <c r="D135"/>
      <c r="F135"/>
      <c r="G135"/>
      <c r="H135"/>
      <c r="I135" s="71"/>
      <c r="K135" s="44"/>
    </row>
    <row r="136" spans="3:11" ht="15.75">
      <c r="C136"/>
      <c r="D136"/>
      <c r="F136"/>
      <c r="G136"/>
      <c r="H136"/>
      <c r="I136" s="71"/>
      <c r="K136" s="44"/>
    </row>
    <row r="137" spans="3:11" ht="15.75">
      <c r="C137"/>
      <c r="D137"/>
      <c r="F137"/>
      <c r="G137"/>
      <c r="H137"/>
      <c r="I137" s="71"/>
      <c r="K137" s="44"/>
    </row>
    <row r="138" spans="3:11" ht="15.75">
      <c r="C138"/>
      <c r="D138"/>
      <c r="F138"/>
      <c r="G138"/>
      <c r="H138"/>
      <c r="I138" s="71"/>
      <c r="K138" s="44"/>
    </row>
    <row r="139" spans="3:11" ht="15.75">
      <c r="C139"/>
      <c r="D139"/>
      <c r="F139"/>
      <c r="G139"/>
      <c r="H139"/>
      <c r="I139" s="71"/>
      <c r="K139" s="44"/>
    </row>
    <row r="140" spans="3:11" ht="15.75">
      <c r="C140"/>
      <c r="D140"/>
      <c r="F140"/>
      <c r="G140"/>
      <c r="H140"/>
      <c r="I140" s="71"/>
      <c r="K140" s="44"/>
    </row>
    <row r="141" spans="3:11" ht="15.75">
      <c r="C141"/>
      <c r="D141"/>
      <c r="F141"/>
      <c r="G141"/>
      <c r="H141"/>
      <c r="I141" s="71"/>
      <c r="K141" s="44"/>
    </row>
    <row r="142" spans="3:11" ht="15.75">
      <c r="C142"/>
      <c r="D142"/>
      <c r="F142"/>
      <c r="G142"/>
      <c r="H142"/>
      <c r="I142" s="71"/>
      <c r="K142" s="44"/>
    </row>
    <row r="143" spans="3:11" ht="15.75">
      <c r="C143"/>
      <c r="D143"/>
      <c r="F143"/>
      <c r="G143"/>
      <c r="H143"/>
      <c r="I143" s="71"/>
      <c r="K143" s="44"/>
    </row>
    <row r="144" spans="3:11" ht="15.75">
      <c r="C144"/>
      <c r="D144"/>
      <c r="F144"/>
      <c r="G144"/>
      <c r="H144"/>
      <c r="I144" s="71"/>
      <c r="K144" s="44"/>
    </row>
    <row r="145" spans="3:11" ht="15.75">
      <c r="C145"/>
      <c r="D145"/>
      <c r="F145"/>
      <c r="G145"/>
      <c r="H145"/>
      <c r="I145" s="71"/>
      <c r="K145" s="44"/>
    </row>
    <row r="146" spans="3:11" ht="15.75">
      <c r="C146"/>
      <c r="D146"/>
      <c r="F146"/>
      <c r="G146"/>
      <c r="H146"/>
      <c r="I146" s="71"/>
      <c r="K146" s="44"/>
    </row>
    <row r="147" spans="3:11" ht="15.75">
      <c r="C147"/>
      <c r="D147"/>
      <c r="F147"/>
      <c r="G147"/>
      <c r="H147"/>
      <c r="I147" s="71"/>
      <c r="K147" s="44"/>
    </row>
    <row r="148" spans="3:11" ht="15.75">
      <c r="C148"/>
      <c r="D148"/>
      <c r="F148"/>
      <c r="G148"/>
      <c r="H148"/>
      <c r="I148" s="71"/>
      <c r="K148" s="44"/>
    </row>
    <row r="149" spans="3:11" ht="15.75">
      <c r="C149"/>
      <c r="D149"/>
      <c r="F149"/>
      <c r="G149"/>
      <c r="H149"/>
      <c r="I149" s="71"/>
      <c r="K149" s="44"/>
    </row>
    <row r="150" spans="3:11" ht="15.75">
      <c r="C150"/>
      <c r="D150"/>
      <c r="F150"/>
      <c r="G150"/>
      <c r="H150"/>
      <c r="I150" s="71"/>
      <c r="K150" s="44"/>
    </row>
    <row r="151" spans="3:11" ht="15.75">
      <c r="C151"/>
      <c r="D151"/>
      <c r="F151"/>
      <c r="G151"/>
      <c r="H151"/>
      <c r="I151" s="71"/>
      <c r="K151" s="44"/>
    </row>
    <row r="152" spans="3:11" ht="15.75">
      <c r="C152"/>
      <c r="D152"/>
      <c r="F152"/>
      <c r="G152"/>
      <c r="H152"/>
      <c r="I152" s="71"/>
      <c r="K152" s="44"/>
    </row>
    <row r="153" spans="3:11" ht="15.75">
      <c r="C153"/>
      <c r="D153"/>
      <c r="F153"/>
      <c r="G153"/>
      <c r="H153"/>
      <c r="I153" s="71"/>
      <c r="K153" s="44"/>
    </row>
    <row r="154" spans="3:11" ht="15.75">
      <c r="C154"/>
      <c r="D154"/>
      <c r="F154"/>
      <c r="G154"/>
      <c r="H154"/>
      <c r="I154" s="71"/>
      <c r="K154" s="44"/>
    </row>
    <row r="155" spans="3:11" ht="15.75">
      <c r="C155"/>
      <c r="D155"/>
      <c r="F155"/>
      <c r="G155"/>
      <c r="H155"/>
      <c r="I155" s="71"/>
      <c r="K155" s="44"/>
    </row>
    <row r="156" spans="3:11" ht="15.75">
      <c r="C156"/>
      <c r="D156"/>
      <c r="F156"/>
      <c r="G156"/>
      <c r="H156"/>
      <c r="I156" s="71"/>
      <c r="K156" s="44"/>
    </row>
    <row r="157" spans="3:11" ht="15.75">
      <c r="C157"/>
      <c r="D157"/>
      <c r="F157"/>
      <c r="G157"/>
      <c r="H157"/>
      <c r="I157" s="71"/>
      <c r="K157" s="44"/>
    </row>
    <row r="158" spans="3:11" ht="15.75">
      <c r="C158"/>
      <c r="D158"/>
      <c r="F158"/>
      <c r="G158"/>
      <c r="H158"/>
      <c r="I158" s="71"/>
      <c r="K158" s="44"/>
    </row>
    <row r="159" spans="3:11" ht="15.75">
      <c r="C159"/>
      <c r="D159"/>
      <c r="F159"/>
      <c r="G159"/>
      <c r="H159"/>
      <c r="I159" s="71"/>
      <c r="K159" s="44"/>
    </row>
    <row r="160" spans="3:11" ht="15.75">
      <c r="C160"/>
      <c r="D160"/>
      <c r="F160"/>
      <c r="G160"/>
      <c r="H160"/>
      <c r="I160" s="71"/>
      <c r="K160" s="44"/>
    </row>
    <row r="161" spans="3:11" ht="15.75">
      <c r="C161"/>
      <c r="D161"/>
      <c r="F161"/>
      <c r="G161"/>
      <c r="H161"/>
      <c r="I161" s="71"/>
      <c r="K161" s="44"/>
    </row>
    <row r="162" spans="3:11" ht="15.75">
      <c r="C162"/>
      <c r="D162"/>
      <c r="F162"/>
      <c r="G162"/>
      <c r="H162"/>
      <c r="I162" s="71"/>
      <c r="K162" s="44"/>
    </row>
    <row r="163" spans="3:11" ht="15.75">
      <c r="C163"/>
      <c r="D163"/>
      <c r="F163"/>
      <c r="G163"/>
      <c r="H163"/>
      <c r="I163" s="71"/>
      <c r="K163" s="44"/>
    </row>
    <row r="164" spans="3:11" ht="15.75">
      <c r="C164"/>
      <c r="D164"/>
      <c r="F164"/>
      <c r="G164"/>
      <c r="H164"/>
      <c r="I164" s="71"/>
      <c r="K164" s="44"/>
    </row>
    <row r="165" spans="3:11" ht="15.75">
      <c r="C165"/>
      <c r="D165"/>
      <c r="F165"/>
      <c r="G165"/>
      <c r="H165"/>
      <c r="I165" s="71"/>
      <c r="K165" s="44"/>
    </row>
    <row r="166" spans="3:11" ht="15.75">
      <c r="C166"/>
      <c r="D166"/>
      <c r="F166"/>
      <c r="G166"/>
      <c r="H166"/>
      <c r="I166" s="71"/>
      <c r="K166" s="44"/>
    </row>
    <row r="167" spans="3:11" ht="15.75">
      <c r="C167"/>
      <c r="D167"/>
      <c r="F167"/>
      <c r="G167"/>
      <c r="H167"/>
      <c r="I167" s="71"/>
      <c r="K167" s="44"/>
    </row>
    <row r="168" spans="3:11" ht="15.75">
      <c r="C168"/>
      <c r="D168"/>
      <c r="F168"/>
      <c r="G168"/>
      <c r="H168"/>
      <c r="I168" s="71"/>
      <c r="K168" s="44"/>
    </row>
    <row r="169" ht="15.75">
      <c r="K169" s="44"/>
    </row>
    <row r="170" ht="15.75">
      <c r="K170" s="44"/>
    </row>
    <row r="171" ht="15.75">
      <c r="K171" s="44"/>
    </row>
    <row r="172" ht="15.75">
      <c r="K172" s="44"/>
    </row>
    <row r="173" ht="15.75">
      <c r="K173" s="44"/>
    </row>
    <row r="174" ht="15.75">
      <c r="K174" s="44"/>
    </row>
    <row r="175" ht="15.75">
      <c r="K175" s="44"/>
    </row>
    <row r="176" ht="15.75">
      <c r="K176" s="44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5"/>
  <sheetViews>
    <sheetView zoomScalePageLayoutView="0" workbookViewId="0" topLeftCell="A25">
      <selection activeCell="J1" sqref="J1:J16384"/>
    </sheetView>
  </sheetViews>
  <sheetFormatPr defaultColWidth="11.00390625" defaultRowHeight="15.75"/>
  <cols>
    <col min="1" max="1" width="13.75390625" style="0" customWidth="1"/>
    <col min="2" max="2" width="4.875" style="51" bestFit="1" customWidth="1"/>
    <col min="3" max="3" width="8.00390625" style="0" bestFit="1" customWidth="1"/>
    <col min="4" max="4" width="8.375" style="3" bestFit="1" customWidth="1"/>
    <col min="5" max="5" width="15.375" style="0" customWidth="1"/>
    <col min="6" max="7" width="8.125" style="0" customWidth="1"/>
    <col min="8" max="8" width="10.625" style="0" bestFit="1" customWidth="1"/>
    <col min="9" max="9" width="5.75390625" style="44" customWidth="1"/>
    <col min="10" max="10" width="30.25390625" style="115" bestFit="1" customWidth="1"/>
    <col min="11" max="11" width="8.125" style="44" customWidth="1"/>
  </cols>
  <sheetData>
    <row r="1" ht="15.75"/>
    <row r="2" spans="1:11" ht="15.75">
      <c r="A2" s="32" t="s">
        <v>476</v>
      </c>
      <c r="B2" s="58"/>
      <c r="C2" s="34"/>
      <c r="D2" s="33"/>
      <c r="E2" s="32" t="s">
        <v>477</v>
      </c>
      <c r="F2" s="33" t="s">
        <v>1340</v>
      </c>
      <c r="G2" s="33"/>
      <c r="H2" s="35"/>
      <c r="I2" s="59" t="s">
        <v>478</v>
      </c>
      <c r="J2" s="112">
        <v>37463</v>
      </c>
      <c r="K2" s="63"/>
    </row>
    <row r="3" spans="1:11" ht="15.75">
      <c r="A3" s="32"/>
      <c r="B3" s="58"/>
      <c r="C3" s="34"/>
      <c r="D3" s="33"/>
      <c r="E3" s="32" t="s">
        <v>1342</v>
      </c>
      <c r="F3" s="33"/>
      <c r="G3" s="33"/>
      <c r="H3" s="35"/>
      <c r="I3" s="60" t="s">
        <v>492</v>
      </c>
      <c r="J3" s="112"/>
      <c r="K3" s="63"/>
    </row>
    <row r="4" spans="1:11" ht="15.75">
      <c r="A4" s="7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61" t="s">
        <v>481</v>
      </c>
      <c r="J4" s="113" t="s">
        <v>1339</v>
      </c>
      <c r="K4" s="64" t="s">
        <v>493</v>
      </c>
    </row>
    <row r="5" spans="1:11" ht="15.75">
      <c r="A5" s="7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61"/>
      <c r="J5" s="113"/>
      <c r="K5" s="65" t="s">
        <v>490</v>
      </c>
    </row>
    <row r="6" spans="1:11" ht="15.75">
      <c r="A6" s="9" t="s">
        <v>625</v>
      </c>
      <c r="B6" s="73">
        <v>1</v>
      </c>
      <c r="C6" s="9" t="s">
        <v>626</v>
      </c>
      <c r="D6" s="10" t="s">
        <v>1351</v>
      </c>
      <c r="E6" s="9" t="s">
        <v>576</v>
      </c>
      <c r="F6" s="92">
        <v>111</v>
      </c>
      <c r="G6" s="92">
        <v>111</v>
      </c>
      <c r="H6" s="9" t="s">
        <v>627</v>
      </c>
      <c r="I6" s="75">
        <v>184</v>
      </c>
      <c r="J6" s="114"/>
      <c r="K6" s="75">
        <v>4</v>
      </c>
    </row>
    <row r="7" spans="1:11" ht="15.75">
      <c r="A7" s="9"/>
      <c r="B7" s="73">
        <v>2</v>
      </c>
      <c r="C7" s="9"/>
      <c r="D7" s="10"/>
      <c r="E7" s="9" t="s">
        <v>587</v>
      </c>
      <c r="F7" s="92">
        <v>131</v>
      </c>
      <c r="G7" s="92">
        <v>131</v>
      </c>
      <c r="H7" s="9" t="s">
        <v>606</v>
      </c>
      <c r="I7" s="75">
        <v>184</v>
      </c>
      <c r="J7" s="114"/>
      <c r="K7" s="75">
        <v>4</v>
      </c>
    </row>
    <row r="8" spans="1:11" ht="15.75">
      <c r="A8" s="9"/>
      <c r="B8" s="73">
        <v>3</v>
      </c>
      <c r="C8" s="9"/>
      <c r="D8" s="10"/>
      <c r="E8" s="9" t="s">
        <v>599</v>
      </c>
      <c r="F8" s="92">
        <v>155</v>
      </c>
      <c r="G8" s="92">
        <v>140</v>
      </c>
      <c r="H8" s="9"/>
      <c r="I8" s="75">
        <v>184</v>
      </c>
      <c r="J8" s="114"/>
      <c r="K8" s="75">
        <v>4</v>
      </c>
    </row>
    <row r="9" spans="1:11" ht="47.25">
      <c r="A9" s="9" t="s">
        <v>628</v>
      </c>
      <c r="B9" s="84">
        <v>4</v>
      </c>
      <c r="C9" s="9"/>
      <c r="D9" s="10" t="s">
        <v>1352</v>
      </c>
      <c r="E9" s="9" t="s">
        <v>576</v>
      </c>
      <c r="F9" s="92">
        <v>111</v>
      </c>
      <c r="G9" s="92">
        <v>111</v>
      </c>
      <c r="H9" s="9" t="s">
        <v>629</v>
      </c>
      <c r="I9" s="75">
        <v>174</v>
      </c>
      <c r="J9" s="114" t="s">
        <v>1396</v>
      </c>
      <c r="K9" s="75">
        <v>2</v>
      </c>
    </row>
    <row r="10" spans="1:11" ht="15.75">
      <c r="A10" s="9"/>
      <c r="B10" s="84">
        <v>5</v>
      </c>
      <c r="C10" s="9"/>
      <c r="D10" s="10"/>
      <c r="E10" s="9" t="s">
        <v>630</v>
      </c>
      <c r="F10" s="92">
        <v>112</v>
      </c>
      <c r="G10" s="92">
        <v>112</v>
      </c>
      <c r="H10" s="9" t="s">
        <v>631</v>
      </c>
      <c r="I10" s="75">
        <v>174</v>
      </c>
      <c r="J10" s="114">
        <v>1775</v>
      </c>
      <c r="K10" s="75">
        <v>2</v>
      </c>
    </row>
    <row r="11" spans="1:11" ht="31.5">
      <c r="A11" s="9"/>
      <c r="B11" s="84">
        <v>6</v>
      </c>
      <c r="C11" s="9"/>
      <c r="D11" s="10"/>
      <c r="E11" s="9" t="s">
        <v>587</v>
      </c>
      <c r="F11" s="92">
        <v>131</v>
      </c>
      <c r="G11" s="92">
        <v>122</v>
      </c>
      <c r="H11" s="9" t="s">
        <v>613</v>
      </c>
      <c r="I11" s="75">
        <v>173</v>
      </c>
      <c r="J11" s="114" t="s">
        <v>632</v>
      </c>
      <c r="K11" s="75">
        <v>3</v>
      </c>
    </row>
    <row r="12" spans="1:11" ht="16.5" customHeight="1">
      <c r="A12" s="9"/>
      <c r="B12" s="84">
        <v>7</v>
      </c>
      <c r="C12" s="9"/>
      <c r="D12" s="10"/>
      <c r="E12" s="9" t="s">
        <v>633</v>
      </c>
      <c r="F12" s="92">
        <v>121</v>
      </c>
      <c r="G12" s="92">
        <v>141</v>
      </c>
      <c r="H12" s="9" t="s">
        <v>634</v>
      </c>
      <c r="I12" s="75">
        <v>180</v>
      </c>
      <c r="J12" s="114" t="s">
        <v>635</v>
      </c>
      <c r="K12" s="75">
        <v>3</v>
      </c>
    </row>
    <row r="13" spans="1:11" ht="15.75">
      <c r="A13" s="9" t="s">
        <v>1290</v>
      </c>
      <c r="B13" s="73">
        <v>8</v>
      </c>
      <c r="C13" s="9"/>
      <c r="D13" s="10" t="s">
        <v>1353</v>
      </c>
      <c r="E13" s="9" t="s">
        <v>582</v>
      </c>
      <c r="F13" s="92">
        <v>188</v>
      </c>
      <c r="G13" s="92">
        <v>141</v>
      </c>
      <c r="H13" s="9" t="s">
        <v>609</v>
      </c>
      <c r="I13" s="75">
        <v>184</v>
      </c>
      <c r="J13" s="114" t="s">
        <v>636</v>
      </c>
      <c r="K13" s="75">
        <v>3</v>
      </c>
    </row>
    <row r="14" spans="1:11" ht="15.75">
      <c r="A14" s="9"/>
      <c r="B14" s="73">
        <v>9</v>
      </c>
      <c r="C14" s="9"/>
      <c r="D14" s="10"/>
      <c r="E14" s="9" t="s">
        <v>576</v>
      </c>
      <c r="F14" s="92">
        <v>111</v>
      </c>
      <c r="G14" s="92">
        <v>111</v>
      </c>
      <c r="H14" s="9" t="s">
        <v>637</v>
      </c>
      <c r="I14" s="75">
        <v>183</v>
      </c>
      <c r="J14" s="114"/>
      <c r="K14" s="75">
        <v>3</v>
      </c>
    </row>
    <row r="15" spans="1:11" ht="15.75">
      <c r="A15" s="9" t="s">
        <v>1290</v>
      </c>
      <c r="B15" s="73">
        <v>10</v>
      </c>
      <c r="C15" s="9" t="s">
        <v>638</v>
      </c>
      <c r="D15" s="10" t="s">
        <v>1354</v>
      </c>
      <c r="E15" s="9" t="s">
        <v>576</v>
      </c>
      <c r="F15" s="92">
        <v>111</v>
      </c>
      <c r="G15" s="92">
        <v>0</v>
      </c>
      <c r="H15" s="9" t="s">
        <v>639</v>
      </c>
      <c r="I15" s="75">
        <v>183</v>
      </c>
      <c r="J15" s="114" t="s">
        <v>1289</v>
      </c>
      <c r="K15" s="75">
        <v>3</v>
      </c>
    </row>
    <row r="16" spans="1:11" ht="15.75">
      <c r="A16" s="9"/>
      <c r="B16" s="73">
        <v>11</v>
      </c>
      <c r="C16" s="9" t="s">
        <v>626</v>
      </c>
      <c r="D16" s="10" t="s">
        <v>1354</v>
      </c>
      <c r="E16" s="9" t="s">
        <v>587</v>
      </c>
      <c r="F16" s="92">
        <v>131</v>
      </c>
      <c r="G16" s="92">
        <v>131</v>
      </c>
      <c r="H16" s="9" t="s">
        <v>613</v>
      </c>
      <c r="I16" s="75">
        <v>184</v>
      </c>
      <c r="J16" s="114"/>
      <c r="K16" s="75">
        <v>3</v>
      </c>
    </row>
    <row r="17" spans="1:11" ht="15.75">
      <c r="A17" s="9" t="s">
        <v>628</v>
      </c>
      <c r="B17" s="73">
        <v>12</v>
      </c>
      <c r="C17" s="9" t="s">
        <v>638</v>
      </c>
      <c r="D17" s="10" t="s">
        <v>1351</v>
      </c>
      <c r="E17" s="9" t="s">
        <v>640</v>
      </c>
      <c r="F17" s="92">
        <v>151</v>
      </c>
      <c r="G17" s="92">
        <v>151</v>
      </c>
      <c r="H17" s="9" t="s">
        <v>613</v>
      </c>
      <c r="I17" s="75">
        <v>184</v>
      </c>
      <c r="J17" s="114" t="s">
        <v>641</v>
      </c>
      <c r="K17" s="75">
        <v>3</v>
      </c>
    </row>
    <row r="18" spans="1:11" ht="15.75">
      <c r="A18" s="9" t="s">
        <v>628</v>
      </c>
      <c r="B18" s="73">
        <v>13</v>
      </c>
      <c r="C18" s="9"/>
      <c r="D18" s="10" t="s">
        <v>1355</v>
      </c>
      <c r="E18" s="9" t="s">
        <v>576</v>
      </c>
      <c r="F18" s="92">
        <v>111</v>
      </c>
      <c r="G18" s="92">
        <v>111</v>
      </c>
      <c r="H18" s="9" t="s">
        <v>642</v>
      </c>
      <c r="I18" s="75">
        <v>183</v>
      </c>
      <c r="J18" s="114">
        <v>1870</v>
      </c>
      <c r="K18" s="75">
        <v>3</v>
      </c>
    </row>
    <row r="19" spans="1:11" ht="15.75">
      <c r="A19" s="9"/>
      <c r="B19" s="73">
        <v>14</v>
      </c>
      <c r="C19" s="9"/>
      <c r="D19" s="10"/>
      <c r="E19" s="9" t="s">
        <v>599</v>
      </c>
      <c r="F19" s="92">
        <v>141</v>
      </c>
      <c r="G19" s="92">
        <v>141</v>
      </c>
      <c r="H19" s="9"/>
      <c r="I19" s="75">
        <v>184</v>
      </c>
      <c r="J19" s="114"/>
      <c r="K19" s="75">
        <v>4</v>
      </c>
    </row>
    <row r="20" spans="1:11" ht="31.5">
      <c r="A20" s="9" t="s">
        <v>542</v>
      </c>
      <c r="B20" s="73">
        <v>15</v>
      </c>
      <c r="C20" s="9" t="s">
        <v>626</v>
      </c>
      <c r="D20" s="10" t="s">
        <v>1356</v>
      </c>
      <c r="E20" s="9" t="s">
        <v>576</v>
      </c>
      <c r="F20" s="92">
        <v>114</v>
      </c>
      <c r="G20" s="92">
        <v>0</v>
      </c>
      <c r="H20" s="9" t="s">
        <v>643</v>
      </c>
      <c r="I20" s="75">
        <v>180</v>
      </c>
      <c r="J20" s="114" t="s">
        <v>1397</v>
      </c>
      <c r="K20" s="75">
        <v>2</v>
      </c>
    </row>
    <row r="21" spans="1:11" ht="15.75">
      <c r="A21" s="9" t="s">
        <v>644</v>
      </c>
      <c r="B21" s="73">
        <v>16</v>
      </c>
      <c r="C21" s="9"/>
      <c r="D21" s="10" t="s">
        <v>1357</v>
      </c>
      <c r="E21" s="9" t="s">
        <v>576</v>
      </c>
      <c r="F21" s="92">
        <v>111</v>
      </c>
      <c r="G21" s="92">
        <v>111</v>
      </c>
      <c r="H21" s="9" t="s">
        <v>645</v>
      </c>
      <c r="I21" s="75">
        <v>181</v>
      </c>
      <c r="J21" s="114" t="s">
        <v>646</v>
      </c>
      <c r="K21" s="75">
        <v>4</v>
      </c>
    </row>
    <row r="22" spans="1:11" ht="15.75">
      <c r="A22" s="9"/>
      <c r="B22" s="73">
        <v>17</v>
      </c>
      <c r="C22" s="9"/>
      <c r="D22" s="10"/>
      <c r="E22" s="9" t="s">
        <v>594</v>
      </c>
      <c r="F22" s="92">
        <v>150</v>
      </c>
      <c r="G22" s="92">
        <v>150</v>
      </c>
      <c r="H22" s="9" t="s">
        <v>527</v>
      </c>
      <c r="I22" s="75">
        <v>184</v>
      </c>
      <c r="J22" s="114"/>
      <c r="K22" s="75">
        <v>3</v>
      </c>
    </row>
    <row r="23" spans="1:11" ht="15.75">
      <c r="A23" s="9"/>
      <c r="B23" s="73">
        <v>18</v>
      </c>
      <c r="C23" s="9"/>
      <c r="D23" s="10"/>
      <c r="E23" s="9" t="s">
        <v>587</v>
      </c>
      <c r="F23" s="92">
        <v>131</v>
      </c>
      <c r="G23" s="92">
        <v>131</v>
      </c>
      <c r="H23" s="9" t="s">
        <v>606</v>
      </c>
      <c r="I23" s="75">
        <v>183</v>
      </c>
      <c r="J23" s="114">
        <v>1872</v>
      </c>
      <c r="K23" s="75">
        <v>3</v>
      </c>
    </row>
    <row r="24" spans="1:11" ht="31.5">
      <c r="A24" s="9" t="s">
        <v>647</v>
      </c>
      <c r="B24" s="73">
        <v>19</v>
      </c>
      <c r="C24" s="9"/>
      <c r="D24" s="10" t="s">
        <v>1358</v>
      </c>
      <c r="E24" s="9" t="s">
        <v>576</v>
      </c>
      <c r="F24" s="92">
        <v>111</v>
      </c>
      <c r="G24" s="92">
        <v>141</v>
      </c>
      <c r="H24" s="9" t="s">
        <v>609</v>
      </c>
      <c r="I24" s="75">
        <v>174</v>
      </c>
      <c r="J24" s="114" t="s">
        <v>1291</v>
      </c>
      <c r="K24" s="75">
        <v>3</v>
      </c>
    </row>
    <row r="25" spans="1:11" ht="15.75">
      <c r="A25" s="9"/>
      <c r="B25" s="73">
        <v>20</v>
      </c>
      <c r="C25" s="9"/>
      <c r="D25" s="10"/>
      <c r="E25" s="9" t="s">
        <v>576</v>
      </c>
      <c r="F25" s="92">
        <v>111</v>
      </c>
      <c r="G25" s="92">
        <v>111</v>
      </c>
      <c r="H25" s="9" t="s">
        <v>648</v>
      </c>
      <c r="I25" s="75">
        <v>183</v>
      </c>
      <c r="J25" s="114"/>
      <c r="K25" s="75">
        <v>4</v>
      </c>
    </row>
    <row r="26" spans="1:11" ht="15.75">
      <c r="A26" s="9"/>
      <c r="B26" s="73">
        <v>21</v>
      </c>
      <c r="C26" s="9"/>
      <c r="D26" s="10"/>
      <c r="E26" s="9" t="s">
        <v>587</v>
      </c>
      <c r="F26" s="92">
        <v>131</v>
      </c>
      <c r="G26" s="92">
        <v>149</v>
      </c>
      <c r="H26" s="9" t="s">
        <v>581</v>
      </c>
      <c r="I26" s="75">
        <v>173</v>
      </c>
      <c r="J26" s="114" t="s">
        <v>649</v>
      </c>
      <c r="K26" s="75">
        <v>2</v>
      </c>
    </row>
    <row r="27" spans="1:11" ht="15.75">
      <c r="A27" s="9" t="s">
        <v>647</v>
      </c>
      <c r="B27" s="73">
        <v>22</v>
      </c>
      <c r="C27" s="9"/>
      <c r="D27" s="10" t="s">
        <v>1359</v>
      </c>
      <c r="E27" s="9" t="s">
        <v>576</v>
      </c>
      <c r="F27" s="92">
        <v>111</v>
      </c>
      <c r="G27" s="92">
        <v>111</v>
      </c>
      <c r="H27" s="9" t="s">
        <v>650</v>
      </c>
      <c r="I27" s="75">
        <v>183</v>
      </c>
      <c r="J27" s="114" t="s">
        <v>608</v>
      </c>
      <c r="K27" s="75">
        <v>4</v>
      </c>
    </row>
    <row r="28" spans="1:11" ht="15.75">
      <c r="A28" s="9"/>
      <c r="B28" s="73">
        <v>23</v>
      </c>
      <c r="C28" s="9"/>
      <c r="D28" s="10"/>
      <c r="E28" s="9" t="s">
        <v>587</v>
      </c>
      <c r="F28" s="92">
        <v>131</v>
      </c>
      <c r="G28" s="92">
        <v>131</v>
      </c>
      <c r="H28" s="9" t="s">
        <v>601</v>
      </c>
      <c r="I28" s="75">
        <v>184</v>
      </c>
      <c r="J28" s="114" t="s">
        <v>583</v>
      </c>
      <c r="K28" s="75">
        <v>3</v>
      </c>
    </row>
    <row r="29" spans="1:11" ht="15.75">
      <c r="A29" s="9"/>
      <c r="B29" s="73">
        <v>24</v>
      </c>
      <c r="C29" s="9"/>
      <c r="D29" s="10"/>
      <c r="E29" s="9" t="s">
        <v>580</v>
      </c>
      <c r="F29" s="92">
        <v>121</v>
      </c>
      <c r="G29" s="92">
        <v>141</v>
      </c>
      <c r="H29" s="9"/>
      <c r="I29" s="75">
        <v>184</v>
      </c>
      <c r="J29" s="114">
        <v>1900</v>
      </c>
      <c r="K29" s="75">
        <v>4</v>
      </c>
    </row>
    <row r="30" spans="1:11" ht="15.75">
      <c r="A30" s="9" t="s">
        <v>566</v>
      </c>
      <c r="B30" s="73">
        <v>25</v>
      </c>
      <c r="C30" s="9"/>
      <c r="D30" s="10" t="s">
        <v>1360</v>
      </c>
      <c r="E30" s="9" t="s">
        <v>576</v>
      </c>
      <c r="F30" s="92">
        <v>111</v>
      </c>
      <c r="G30" s="92">
        <v>111</v>
      </c>
      <c r="H30" s="9" t="s">
        <v>651</v>
      </c>
      <c r="I30" s="75">
        <v>184</v>
      </c>
      <c r="J30" s="114" t="s">
        <v>1219</v>
      </c>
      <c r="K30" s="75">
        <v>4</v>
      </c>
    </row>
    <row r="31" spans="1:11" ht="15.75">
      <c r="A31" s="9"/>
      <c r="B31" s="73">
        <v>26</v>
      </c>
      <c r="C31" s="9"/>
      <c r="D31" s="10"/>
      <c r="E31" s="9" t="s">
        <v>652</v>
      </c>
      <c r="F31" s="92">
        <v>151</v>
      </c>
      <c r="G31" s="92">
        <v>151</v>
      </c>
      <c r="H31" s="9" t="s">
        <v>593</v>
      </c>
      <c r="I31" s="75">
        <v>184</v>
      </c>
      <c r="J31" s="114"/>
      <c r="K31" s="75">
        <v>3</v>
      </c>
    </row>
    <row r="32" spans="1:11" ht="15.75">
      <c r="A32" s="9"/>
      <c r="B32" s="73">
        <v>27</v>
      </c>
      <c r="C32" s="9"/>
      <c r="D32" s="10"/>
      <c r="E32" s="9" t="s">
        <v>582</v>
      </c>
      <c r="F32" s="92">
        <v>188</v>
      </c>
      <c r="G32" s="92">
        <v>188</v>
      </c>
      <c r="H32" s="9" t="s">
        <v>653</v>
      </c>
      <c r="I32" s="75">
        <v>183</v>
      </c>
      <c r="J32" s="114" t="s">
        <v>654</v>
      </c>
      <c r="K32" s="75">
        <v>2</v>
      </c>
    </row>
    <row r="33" spans="1:11" ht="15.75">
      <c r="A33" s="9" t="s">
        <v>655</v>
      </c>
      <c r="B33" s="73">
        <v>28</v>
      </c>
      <c r="C33" s="9"/>
      <c r="D33" s="10" t="s">
        <v>1360</v>
      </c>
      <c r="E33" s="9" t="s">
        <v>576</v>
      </c>
      <c r="F33" s="92">
        <v>111</v>
      </c>
      <c r="G33" s="92">
        <v>111</v>
      </c>
      <c r="H33" s="9" t="s">
        <v>656</v>
      </c>
      <c r="I33" s="75">
        <v>184</v>
      </c>
      <c r="J33" s="114"/>
      <c r="K33" s="75">
        <v>4</v>
      </c>
    </row>
    <row r="34" spans="1:11" ht="31.5">
      <c r="A34" s="9"/>
      <c r="B34" s="84">
        <v>29</v>
      </c>
      <c r="C34" s="9"/>
      <c r="D34" s="10"/>
      <c r="E34" s="9" t="s">
        <v>594</v>
      </c>
      <c r="F34" s="92">
        <v>151</v>
      </c>
      <c r="G34" s="92">
        <v>151</v>
      </c>
      <c r="H34" s="9"/>
      <c r="I34" s="75"/>
      <c r="J34" s="114" t="s">
        <v>1220</v>
      </c>
      <c r="K34" s="75">
        <v>2</v>
      </c>
    </row>
    <row r="35" spans="1:11" ht="15.75">
      <c r="A35" s="9"/>
      <c r="B35" s="73">
        <v>30</v>
      </c>
      <c r="C35" s="9"/>
      <c r="D35" s="10"/>
      <c r="E35" s="9" t="s">
        <v>587</v>
      </c>
      <c r="F35" s="92">
        <v>131</v>
      </c>
      <c r="G35" s="92">
        <v>149</v>
      </c>
      <c r="H35" s="9" t="s">
        <v>514</v>
      </c>
      <c r="I35" s="75"/>
      <c r="J35" s="114" t="s">
        <v>657</v>
      </c>
      <c r="K35" s="75">
        <v>2</v>
      </c>
    </row>
    <row r="36" spans="1:11" ht="15.75">
      <c r="A36" s="9"/>
      <c r="B36" s="73">
        <v>31</v>
      </c>
      <c r="C36" s="9"/>
      <c r="D36" s="10"/>
      <c r="E36" s="9" t="s">
        <v>599</v>
      </c>
      <c r="F36" s="92">
        <v>121</v>
      </c>
      <c r="G36" s="92">
        <v>141</v>
      </c>
      <c r="H36" s="9" t="s">
        <v>525</v>
      </c>
      <c r="I36" s="75">
        <v>180</v>
      </c>
      <c r="J36" s="114"/>
      <c r="K36" s="75">
        <v>4</v>
      </c>
    </row>
    <row r="37" spans="1:11" ht="15.75">
      <c r="A37" s="9" t="s">
        <v>658</v>
      </c>
      <c r="B37" s="73">
        <v>32</v>
      </c>
      <c r="C37" s="9" t="s">
        <v>589</v>
      </c>
      <c r="D37" s="10" t="s">
        <v>1361</v>
      </c>
      <c r="E37" s="9" t="s">
        <v>516</v>
      </c>
      <c r="F37" s="92">
        <v>114</v>
      </c>
      <c r="G37" s="92">
        <v>0</v>
      </c>
      <c r="H37" s="9" t="s">
        <v>595</v>
      </c>
      <c r="I37" s="75">
        <v>182</v>
      </c>
      <c r="J37" s="114" t="s">
        <v>1221</v>
      </c>
      <c r="K37" s="75">
        <v>2</v>
      </c>
    </row>
    <row r="38" spans="1:11" ht="15.75">
      <c r="A38" s="9"/>
      <c r="B38" s="73">
        <v>33</v>
      </c>
      <c r="C38" s="9"/>
      <c r="D38" s="10"/>
      <c r="E38" s="9" t="s">
        <v>594</v>
      </c>
      <c r="F38" s="92">
        <v>151</v>
      </c>
      <c r="G38" s="92">
        <v>0</v>
      </c>
      <c r="H38" s="9" t="s">
        <v>544</v>
      </c>
      <c r="I38" s="75">
        <v>191</v>
      </c>
      <c r="J38" s="114">
        <v>1900</v>
      </c>
      <c r="K38" s="75">
        <v>4</v>
      </c>
    </row>
    <row r="39" spans="1:11" ht="15.75">
      <c r="A39" s="9" t="s">
        <v>1398</v>
      </c>
      <c r="B39" s="73">
        <v>34</v>
      </c>
      <c r="C39" s="9"/>
      <c r="D39" s="10" t="s">
        <v>1362</v>
      </c>
      <c r="E39" s="9" t="s">
        <v>576</v>
      </c>
      <c r="F39" s="92">
        <v>114</v>
      </c>
      <c r="G39" s="92">
        <v>112</v>
      </c>
      <c r="H39" s="9" t="s">
        <v>659</v>
      </c>
      <c r="I39" s="75"/>
      <c r="J39" s="114" t="s">
        <v>660</v>
      </c>
      <c r="K39" s="75">
        <v>4</v>
      </c>
    </row>
    <row r="40" spans="1:11" ht="15.75">
      <c r="A40" s="9" t="s">
        <v>661</v>
      </c>
      <c r="B40" s="73">
        <v>35</v>
      </c>
      <c r="C40" s="9" t="s">
        <v>589</v>
      </c>
      <c r="D40" s="10" t="s">
        <v>662</v>
      </c>
      <c r="E40" s="9" t="s">
        <v>516</v>
      </c>
      <c r="F40" s="92">
        <v>114</v>
      </c>
      <c r="G40" s="92">
        <v>390</v>
      </c>
      <c r="H40" s="9" t="s">
        <v>610</v>
      </c>
      <c r="I40" s="75">
        <v>180</v>
      </c>
      <c r="J40" s="114" t="s">
        <v>663</v>
      </c>
      <c r="K40" s="75">
        <v>2</v>
      </c>
    </row>
    <row r="41" spans="1:11" ht="15.75">
      <c r="A41" s="9" t="s">
        <v>664</v>
      </c>
      <c r="B41" s="73">
        <v>36</v>
      </c>
      <c r="C41" s="9" t="s">
        <v>589</v>
      </c>
      <c r="D41" s="10" t="s">
        <v>665</v>
      </c>
      <c r="E41" s="9" t="s">
        <v>516</v>
      </c>
      <c r="F41" s="92">
        <v>114</v>
      </c>
      <c r="G41" s="92">
        <v>290</v>
      </c>
      <c r="H41" s="9" t="s">
        <v>603</v>
      </c>
      <c r="I41" s="75">
        <v>180</v>
      </c>
      <c r="J41" s="114" t="s">
        <v>1292</v>
      </c>
      <c r="K41" s="75">
        <v>3</v>
      </c>
    </row>
    <row r="42" spans="1:11" ht="31.5">
      <c r="A42" s="9" t="s">
        <v>666</v>
      </c>
      <c r="B42" s="73">
        <v>37</v>
      </c>
      <c r="C42" s="9" t="s">
        <v>626</v>
      </c>
      <c r="D42" s="10" t="s">
        <v>1363</v>
      </c>
      <c r="E42" s="9" t="s">
        <v>663</v>
      </c>
      <c r="F42" s="92">
        <v>114</v>
      </c>
      <c r="G42" s="92">
        <v>113</v>
      </c>
      <c r="H42" s="9" t="s">
        <v>667</v>
      </c>
      <c r="I42" s="75">
        <v>180</v>
      </c>
      <c r="J42" s="114" t="s">
        <v>1293</v>
      </c>
      <c r="K42" s="75">
        <v>4</v>
      </c>
    </row>
    <row r="43" spans="1:11" ht="15.75">
      <c r="A43" s="9" t="s">
        <v>668</v>
      </c>
      <c r="B43" s="73">
        <v>38</v>
      </c>
      <c r="C43" s="9" t="s">
        <v>589</v>
      </c>
      <c r="D43" s="10" t="s">
        <v>1364</v>
      </c>
      <c r="E43" s="9" t="s">
        <v>576</v>
      </c>
      <c r="F43" s="92">
        <v>111</v>
      </c>
      <c r="G43" s="92">
        <v>111</v>
      </c>
      <c r="H43" s="9" t="s">
        <v>613</v>
      </c>
      <c r="I43" s="75">
        <v>184</v>
      </c>
      <c r="J43" s="114"/>
      <c r="K43" s="75">
        <v>4</v>
      </c>
    </row>
    <row r="44" spans="1:11" ht="15.75">
      <c r="A44" s="9" t="s">
        <v>566</v>
      </c>
      <c r="B44" s="73">
        <v>39</v>
      </c>
      <c r="C44" s="9"/>
      <c r="D44" s="10" t="s">
        <v>1365</v>
      </c>
      <c r="E44" s="9" t="s">
        <v>669</v>
      </c>
      <c r="F44" s="92">
        <v>161</v>
      </c>
      <c r="G44" s="92">
        <v>0</v>
      </c>
      <c r="H44" s="9" t="s">
        <v>670</v>
      </c>
      <c r="I44" s="75"/>
      <c r="J44" s="114" t="s">
        <v>671</v>
      </c>
      <c r="K44" s="75">
        <v>4</v>
      </c>
    </row>
    <row r="45" spans="1:11" ht="15.75">
      <c r="A45" s="9" t="s">
        <v>1399</v>
      </c>
      <c r="B45" s="73">
        <v>40</v>
      </c>
      <c r="C45" s="9"/>
      <c r="D45" s="10" t="s">
        <v>672</v>
      </c>
      <c r="E45" s="9" t="s">
        <v>582</v>
      </c>
      <c r="F45" s="92">
        <v>188</v>
      </c>
      <c r="G45" s="92">
        <v>0</v>
      </c>
      <c r="H45" s="9" t="s">
        <v>512</v>
      </c>
      <c r="I45" s="75" t="s">
        <v>591</v>
      </c>
      <c r="J45" s="114" t="s">
        <v>673</v>
      </c>
      <c r="K45" s="75">
        <v>2</v>
      </c>
    </row>
    <row r="46" spans="1:11" ht="15.75">
      <c r="A46" s="9"/>
      <c r="B46" s="73">
        <v>41</v>
      </c>
      <c r="C46" s="9"/>
      <c r="D46" s="10"/>
      <c r="E46" s="9" t="s">
        <v>599</v>
      </c>
      <c r="F46" s="92">
        <v>136</v>
      </c>
      <c r="G46" s="92">
        <v>136</v>
      </c>
      <c r="H46" s="9" t="s">
        <v>551</v>
      </c>
      <c r="I46" s="75"/>
      <c r="J46" s="114" t="s">
        <v>1222</v>
      </c>
      <c r="K46" s="75">
        <v>4</v>
      </c>
    </row>
    <row r="47" spans="1:11" ht="15.75">
      <c r="A47" s="9" t="s">
        <v>674</v>
      </c>
      <c r="B47" s="73">
        <v>42</v>
      </c>
      <c r="C47" s="9" t="s">
        <v>638</v>
      </c>
      <c r="D47" s="10" t="s">
        <v>675</v>
      </c>
      <c r="E47" s="9" t="s">
        <v>576</v>
      </c>
      <c r="F47" s="92">
        <v>111</v>
      </c>
      <c r="G47" s="92">
        <v>210</v>
      </c>
      <c r="H47" s="9" t="s">
        <v>676</v>
      </c>
      <c r="I47" s="75">
        <v>184</v>
      </c>
      <c r="J47" s="114" t="s">
        <v>596</v>
      </c>
      <c r="K47" s="75">
        <v>4</v>
      </c>
    </row>
    <row r="48" spans="1:11" ht="15.75">
      <c r="A48" s="86" t="s">
        <v>677</v>
      </c>
      <c r="B48" s="84">
        <v>43</v>
      </c>
      <c r="C48" s="9" t="s">
        <v>626</v>
      </c>
      <c r="D48" s="10" t="s">
        <v>678</v>
      </c>
      <c r="E48" s="9" t="s">
        <v>576</v>
      </c>
      <c r="F48" s="92">
        <v>114</v>
      </c>
      <c r="G48" s="92">
        <v>310</v>
      </c>
      <c r="H48" s="9" t="s">
        <v>679</v>
      </c>
      <c r="I48" s="75" t="s">
        <v>680</v>
      </c>
      <c r="J48" s="114" t="s">
        <v>1223</v>
      </c>
      <c r="K48" s="75">
        <v>3</v>
      </c>
    </row>
    <row r="49" spans="1:11" ht="15.75">
      <c r="A49" s="9"/>
      <c r="B49" s="84">
        <v>44</v>
      </c>
      <c r="C49" s="9"/>
      <c r="D49" s="10"/>
      <c r="E49" s="9" t="s">
        <v>594</v>
      </c>
      <c r="F49" s="92">
        <v>151</v>
      </c>
      <c r="G49" s="92">
        <v>141</v>
      </c>
      <c r="H49" s="9" t="s">
        <v>682</v>
      </c>
      <c r="I49" s="75"/>
      <c r="J49" s="114" t="s">
        <v>683</v>
      </c>
      <c r="K49" s="75">
        <v>3</v>
      </c>
    </row>
    <row r="50" spans="1:11" ht="15.75">
      <c r="A50" s="9" t="s">
        <v>684</v>
      </c>
      <c r="B50" s="73">
        <v>45</v>
      </c>
      <c r="C50" s="9"/>
      <c r="D50" s="10" t="s">
        <v>1366</v>
      </c>
      <c r="E50" s="9" t="s">
        <v>576</v>
      </c>
      <c r="F50" s="92">
        <v>111</v>
      </c>
      <c r="G50" s="92">
        <v>310</v>
      </c>
      <c r="H50" s="9" t="s">
        <v>685</v>
      </c>
      <c r="I50" s="75">
        <v>183</v>
      </c>
      <c r="J50" s="114">
        <v>1870</v>
      </c>
      <c r="K50" s="75">
        <v>2</v>
      </c>
    </row>
    <row r="51" spans="1:11" ht="15.75">
      <c r="A51" s="9"/>
      <c r="B51" s="73">
        <v>46</v>
      </c>
      <c r="C51" s="9"/>
      <c r="D51" s="10"/>
      <c r="E51" s="9" t="s">
        <v>594</v>
      </c>
      <c r="F51" s="92">
        <v>151</v>
      </c>
      <c r="G51" s="92">
        <v>151</v>
      </c>
      <c r="H51" s="9" t="s">
        <v>686</v>
      </c>
      <c r="I51" s="75">
        <v>184</v>
      </c>
      <c r="J51" s="114"/>
      <c r="K51" s="75">
        <v>4</v>
      </c>
    </row>
    <row r="52" spans="1:11" ht="31.5">
      <c r="A52" s="9" t="s">
        <v>538</v>
      </c>
      <c r="B52" s="84">
        <v>47</v>
      </c>
      <c r="C52" s="9"/>
      <c r="D52" s="10" t="s">
        <v>1367</v>
      </c>
      <c r="E52" s="9" t="s">
        <v>687</v>
      </c>
      <c r="F52" s="92">
        <v>153</v>
      </c>
      <c r="G52" s="92">
        <v>0</v>
      </c>
      <c r="H52" s="9" t="s">
        <v>688</v>
      </c>
      <c r="I52" s="75">
        <v>180</v>
      </c>
      <c r="J52" s="114" t="s">
        <v>1294</v>
      </c>
      <c r="K52" s="75">
        <v>1</v>
      </c>
    </row>
    <row r="53" spans="1:11" ht="15.75">
      <c r="A53" s="9"/>
      <c r="B53" s="84">
        <v>48</v>
      </c>
      <c r="C53" s="9"/>
      <c r="D53" s="10"/>
      <c r="E53" s="9" t="s">
        <v>594</v>
      </c>
      <c r="F53" s="92">
        <v>161</v>
      </c>
      <c r="G53" s="92">
        <v>161</v>
      </c>
      <c r="H53" s="9" t="s">
        <v>565</v>
      </c>
      <c r="I53" s="75">
        <v>180</v>
      </c>
      <c r="J53" s="114" t="s">
        <v>689</v>
      </c>
      <c r="K53" s="75">
        <v>3</v>
      </c>
    </row>
    <row r="54" spans="1:11" ht="15.75">
      <c r="A54" s="9" t="s">
        <v>690</v>
      </c>
      <c r="B54" s="73">
        <v>49</v>
      </c>
      <c r="C54" s="9"/>
      <c r="D54" s="10" t="s">
        <v>691</v>
      </c>
      <c r="E54" s="9" t="s">
        <v>576</v>
      </c>
      <c r="F54" s="92">
        <v>114</v>
      </c>
      <c r="G54" s="92">
        <v>310</v>
      </c>
      <c r="H54" s="9" t="s">
        <v>692</v>
      </c>
      <c r="I54" s="75">
        <v>183</v>
      </c>
      <c r="J54" s="114" t="s">
        <v>693</v>
      </c>
      <c r="K54" s="75">
        <v>2</v>
      </c>
    </row>
    <row r="55" spans="1:11" ht="15.75">
      <c r="A55" s="9" t="s">
        <v>558</v>
      </c>
      <c r="B55" s="73">
        <v>50</v>
      </c>
      <c r="C55" s="9"/>
      <c r="D55" s="10" t="s">
        <v>1368</v>
      </c>
      <c r="E55" s="9" t="s">
        <v>576</v>
      </c>
      <c r="F55" s="92">
        <v>111</v>
      </c>
      <c r="G55" s="92">
        <v>0</v>
      </c>
      <c r="H55" s="9" t="s">
        <v>631</v>
      </c>
      <c r="I55" s="75">
        <v>182</v>
      </c>
      <c r="J55" s="114" t="s">
        <v>694</v>
      </c>
      <c r="K55" s="75">
        <v>2</v>
      </c>
    </row>
    <row r="56" spans="1:11" ht="15.75">
      <c r="A56" s="9"/>
      <c r="B56" s="73">
        <v>51</v>
      </c>
      <c r="C56" s="9"/>
      <c r="D56" s="10"/>
      <c r="E56" s="9" t="s">
        <v>582</v>
      </c>
      <c r="F56" s="92">
        <v>188</v>
      </c>
      <c r="G56" s="92">
        <v>141</v>
      </c>
      <c r="H56" s="9" t="s">
        <v>688</v>
      </c>
      <c r="I56" s="75">
        <v>184</v>
      </c>
      <c r="J56" s="114" t="s">
        <v>1224</v>
      </c>
      <c r="K56" s="75">
        <v>2</v>
      </c>
    </row>
    <row r="57" spans="1:11" ht="15.75">
      <c r="A57" s="86" t="s">
        <v>695</v>
      </c>
      <c r="B57" s="84">
        <v>52</v>
      </c>
      <c r="C57" s="9" t="s">
        <v>638</v>
      </c>
      <c r="D57" s="10" t="s">
        <v>696</v>
      </c>
      <c r="E57" s="9" t="s">
        <v>587</v>
      </c>
      <c r="F57" s="92">
        <v>131</v>
      </c>
      <c r="G57" s="92">
        <v>131</v>
      </c>
      <c r="H57" s="9" t="s">
        <v>512</v>
      </c>
      <c r="I57" s="75">
        <v>184</v>
      </c>
      <c r="J57" s="114"/>
      <c r="K57" s="75">
        <v>4</v>
      </c>
    </row>
    <row r="58" spans="1:11" ht="15.75">
      <c r="A58" s="9"/>
      <c r="B58" s="84">
        <v>53</v>
      </c>
      <c r="C58" s="9"/>
      <c r="D58" s="10"/>
      <c r="E58" s="9" t="s">
        <v>594</v>
      </c>
      <c r="F58" s="92">
        <v>151</v>
      </c>
      <c r="G58" s="92">
        <v>151</v>
      </c>
      <c r="H58" s="9" t="s">
        <v>607</v>
      </c>
      <c r="I58" s="75">
        <v>184</v>
      </c>
      <c r="J58" s="114"/>
      <c r="K58" s="75">
        <v>4</v>
      </c>
    </row>
    <row r="59" spans="1:11" ht="15.75">
      <c r="A59" s="9"/>
      <c r="B59" s="84">
        <v>54</v>
      </c>
      <c r="C59" s="9"/>
      <c r="D59" s="10"/>
      <c r="E59" s="9" t="s">
        <v>513</v>
      </c>
      <c r="F59" s="92">
        <v>151</v>
      </c>
      <c r="G59" s="92">
        <v>0</v>
      </c>
      <c r="H59" s="9" t="s">
        <v>574</v>
      </c>
      <c r="I59" s="75">
        <v>180</v>
      </c>
      <c r="J59" s="114" t="s">
        <v>488</v>
      </c>
      <c r="K59" s="75">
        <v>4</v>
      </c>
    </row>
    <row r="60" spans="1:11" ht="15.75">
      <c r="A60" s="86" t="s">
        <v>690</v>
      </c>
      <c r="B60" s="84">
        <v>55</v>
      </c>
      <c r="C60" s="9" t="s">
        <v>626</v>
      </c>
      <c r="D60" s="10" t="s">
        <v>691</v>
      </c>
      <c r="E60" s="9" t="s">
        <v>576</v>
      </c>
      <c r="F60" s="92">
        <v>112</v>
      </c>
      <c r="G60" s="92">
        <v>113</v>
      </c>
      <c r="H60" s="9" t="s">
        <v>697</v>
      </c>
      <c r="I60" s="75">
        <v>181</v>
      </c>
      <c r="J60" s="114" t="s">
        <v>698</v>
      </c>
      <c r="K60" s="75">
        <v>3</v>
      </c>
    </row>
    <row r="61" spans="1:11" ht="15.75">
      <c r="A61" s="9"/>
      <c r="B61" s="84">
        <v>56</v>
      </c>
      <c r="C61" s="9"/>
      <c r="D61" s="10"/>
      <c r="E61" s="9" t="s">
        <v>576</v>
      </c>
      <c r="F61" s="92">
        <v>111</v>
      </c>
      <c r="G61" s="92">
        <v>111</v>
      </c>
      <c r="H61" s="9" t="s">
        <v>699</v>
      </c>
      <c r="I61" s="75">
        <v>184</v>
      </c>
      <c r="J61" s="114"/>
      <c r="K61" s="75">
        <v>3</v>
      </c>
    </row>
    <row r="62" spans="1:11" ht="15.75">
      <c r="A62" s="9"/>
      <c r="B62" s="84">
        <v>57</v>
      </c>
      <c r="C62" s="9"/>
      <c r="D62" s="10"/>
      <c r="E62" s="9" t="s">
        <v>700</v>
      </c>
      <c r="F62" s="92">
        <v>184</v>
      </c>
      <c r="G62" s="92">
        <v>113</v>
      </c>
      <c r="H62" s="9" t="s">
        <v>701</v>
      </c>
      <c r="I62" s="75">
        <v>184</v>
      </c>
      <c r="J62" s="114"/>
      <c r="K62" s="75">
        <v>2</v>
      </c>
    </row>
    <row r="63" spans="1:11" ht="15.75">
      <c r="A63" s="9"/>
      <c r="B63" s="84">
        <v>58</v>
      </c>
      <c r="C63" s="9"/>
      <c r="D63" s="10"/>
      <c r="E63" s="9" t="s">
        <v>587</v>
      </c>
      <c r="F63" s="92">
        <v>131</v>
      </c>
      <c r="G63" s="92">
        <v>131</v>
      </c>
      <c r="H63" s="9" t="s">
        <v>670</v>
      </c>
      <c r="I63" s="75">
        <v>184</v>
      </c>
      <c r="J63" s="114"/>
      <c r="K63" s="75">
        <v>3</v>
      </c>
    </row>
    <row r="64" spans="1:11" ht="15.75">
      <c r="A64" s="9"/>
      <c r="B64" s="84">
        <v>59</v>
      </c>
      <c r="C64" s="9"/>
      <c r="D64" s="10"/>
      <c r="E64" s="9" t="s">
        <v>599</v>
      </c>
      <c r="F64" s="92">
        <v>133</v>
      </c>
      <c r="G64" s="92">
        <v>133</v>
      </c>
      <c r="H64" s="9" t="s">
        <v>563</v>
      </c>
      <c r="I64" s="75">
        <v>184</v>
      </c>
      <c r="J64" s="114" t="s">
        <v>702</v>
      </c>
      <c r="K64" s="75">
        <v>3</v>
      </c>
    </row>
    <row r="65" spans="1:11" ht="15.75">
      <c r="A65" s="9"/>
      <c r="B65" s="84">
        <v>60</v>
      </c>
      <c r="C65" s="9"/>
      <c r="D65" s="10"/>
      <c r="E65" s="9" t="s">
        <v>599</v>
      </c>
      <c r="F65" s="92">
        <v>141</v>
      </c>
      <c r="G65" s="92">
        <v>161</v>
      </c>
      <c r="H65" s="9" t="s">
        <v>571</v>
      </c>
      <c r="I65" s="75">
        <v>184</v>
      </c>
      <c r="J65" s="114" t="s">
        <v>703</v>
      </c>
      <c r="K65" s="75">
        <v>3</v>
      </c>
    </row>
    <row r="66" spans="1:11" ht="15.75">
      <c r="A66" s="9"/>
      <c r="B66" s="84">
        <v>61</v>
      </c>
      <c r="C66" s="9"/>
      <c r="D66" s="10"/>
      <c r="E66" s="9" t="s">
        <v>594</v>
      </c>
      <c r="F66" s="92">
        <v>151</v>
      </c>
      <c r="G66" s="92">
        <v>151</v>
      </c>
      <c r="H66" s="9" t="s">
        <v>704</v>
      </c>
      <c r="I66" s="75">
        <v>184</v>
      </c>
      <c r="J66" s="114"/>
      <c r="K66" s="75">
        <v>3</v>
      </c>
    </row>
    <row r="67" spans="1:11" ht="15.75">
      <c r="A67" s="9" t="s">
        <v>705</v>
      </c>
      <c r="B67" s="73">
        <v>62</v>
      </c>
      <c r="C67" s="9"/>
      <c r="D67" s="10"/>
      <c r="E67" s="9" t="s">
        <v>576</v>
      </c>
      <c r="F67" s="92">
        <v>114</v>
      </c>
      <c r="G67" s="92">
        <v>310</v>
      </c>
      <c r="H67" s="9" t="s">
        <v>706</v>
      </c>
      <c r="I67" s="75">
        <v>183</v>
      </c>
      <c r="J67" s="114" t="s">
        <v>586</v>
      </c>
      <c r="K67" s="75">
        <v>3</v>
      </c>
    </row>
    <row r="68" spans="1:11" ht="15.75">
      <c r="A68" s="9"/>
      <c r="B68" s="73">
        <v>63</v>
      </c>
      <c r="C68" s="9"/>
      <c r="D68" s="10"/>
      <c r="E68" s="9" t="s">
        <v>582</v>
      </c>
      <c r="F68" s="92">
        <v>188</v>
      </c>
      <c r="G68" s="92">
        <v>188</v>
      </c>
      <c r="H68" s="9" t="s">
        <v>603</v>
      </c>
      <c r="I68" s="75">
        <v>183</v>
      </c>
      <c r="J68" s="114"/>
      <c r="K68" s="75">
        <v>3</v>
      </c>
    </row>
    <row r="69" spans="1:11" ht="15.75">
      <c r="A69" s="86" t="s">
        <v>690</v>
      </c>
      <c r="B69" s="84">
        <v>64</v>
      </c>
      <c r="C69" s="9"/>
      <c r="D69" s="10" t="s">
        <v>1501</v>
      </c>
      <c r="E69" s="9" t="s">
        <v>576</v>
      </c>
      <c r="F69" s="92">
        <v>111</v>
      </c>
      <c r="G69" s="92">
        <v>0</v>
      </c>
      <c r="H69" s="9" t="s">
        <v>697</v>
      </c>
      <c r="I69" s="75">
        <v>174</v>
      </c>
      <c r="J69" s="114" t="s">
        <v>1295</v>
      </c>
      <c r="K69" s="75">
        <v>1</v>
      </c>
    </row>
    <row r="70" spans="1:11" ht="15.75">
      <c r="A70" s="9"/>
      <c r="B70" s="84">
        <v>65</v>
      </c>
      <c r="C70" s="9"/>
      <c r="D70" s="10"/>
      <c r="E70" s="9" t="s">
        <v>700</v>
      </c>
      <c r="F70" s="92">
        <v>114</v>
      </c>
      <c r="G70" s="92">
        <v>114</v>
      </c>
      <c r="H70" s="9" t="s">
        <v>707</v>
      </c>
      <c r="I70" s="75">
        <v>184</v>
      </c>
      <c r="J70" s="114"/>
      <c r="K70" s="75">
        <v>2</v>
      </c>
    </row>
    <row r="71" spans="1:11" ht="15.75">
      <c r="A71" s="9" t="s">
        <v>690</v>
      </c>
      <c r="B71" s="73">
        <v>67</v>
      </c>
      <c r="C71" s="9"/>
      <c r="D71" s="10" t="s">
        <v>708</v>
      </c>
      <c r="E71" s="9" t="s">
        <v>576</v>
      </c>
      <c r="F71" s="92">
        <v>111</v>
      </c>
      <c r="G71" s="92">
        <v>211</v>
      </c>
      <c r="H71" s="9" t="s">
        <v>709</v>
      </c>
      <c r="I71" s="75">
        <v>183</v>
      </c>
      <c r="J71" s="114"/>
      <c r="K71" s="75">
        <v>4</v>
      </c>
    </row>
    <row r="72" spans="1:11" ht="15.75">
      <c r="A72" s="9" t="s">
        <v>710</v>
      </c>
      <c r="B72" s="73">
        <v>68</v>
      </c>
      <c r="C72" s="9" t="s">
        <v>626</v>
      </c>
      <c r="D72" s="10" t="s">
        <v>1370</v>
      </c>
      <c r="E72" s="9" t="s">
        <v>614</v>
      </c>
      <c r="F72" s="92">
        <v>114</v>
      </c>
      <c r="G72" s="92">
        <v>0</v>
      </c>
      <c r="H72" s="9" t="s">
        <v>602</v>
      </c>
      <c r="I72" s="75"/>
      <c r="J72" s="114" t="s">
        <v>711</v>
      </c>
      <c r="K72" s="75">
        <v>4</v>
      </c>
    </row>
    <row r="73" spans="1:11" ht="15.75">
      <c r="A73" s="9"/>
      <c r="B73" s="73">
        <v>69</v>
      </c>
      <c r="C73" s="9"/>
      <c r="D73" s="10"/>
      <c r="E73" s="9" t="s">
        <v>712</v>
      </c>
      <c r="F73" s="92">
        <v>151</v>
      </c>
      <c r="G73" s="92">
        <v>0</v>
      </c>
      <c r="H73" s="9" t="s">
        <v>713</v>
      </c>
      <c r="I73" s="75"/>
      <c r="J73" s="114" t="s">
        <v>523</v>
      </c>
      <c r="K73" s="75">
        <v>4</v>
      </c>
    </row>
    <row r="74" spans="1:11" ht="15.75">
      <c r="A74" s="9"/>
      <c r="B74" s="73">
        <v>70</v>
      </c>
      <c r="C74" s="9"/>
      <c r="D74" s="10"/>
      <c r="E74" s="9" t="s">
        <v>576</v>
      </c>
      <c r="F74" s="92">
        <v>111</v>
      </c>
      <c r="G74" s="92">
        <v>111</v>
      </c>
      <c r="H74" s="9" t="s">
        <v>714</v>
      </c>
      <c r="I74" s="75">
        <v>184</v>
      </c>
      <c r="J74" s="114" t="s">
        <v>715</v>
      </c>
      <c r="K74" s="75">
        <v>4</v>
      </c>
    </row>
    <row r="75" spans="1:11" ht="15.75">
      <c r="A75" s="9"/>
      <c r="B75" s="73">
        <v>71</v>
      </c>
      <c r="C75" s="9"/>
      <c r="D75" s="10"/>
      <c r="E75" s="9" t="s">
        <v>587</v>
      </c>
      <c r="F75" s="92">
        <v>131</v>
      </c>
      <c r="G75" s="92">
        <v>111</v>
      </c>
      <c r="H75" s="9" t="s">
        <v>541</v>
      </c>
      <c r="I75" s="75">
        <v>191</v>
      </c>
      <c r="J75" s="114" t="s">
        <v>624</v>
      </c>
      <c r="K75" s="75">
        <v>4</v>
      </c>
    </row>
    <row r="76" spans="1:11" ht="15.75">
      <c r="A76" s="9"/>
      <c r="B76" s="73">
        <v>72</v>
      </c>
      <c r="C76" s="9"/>
      <c r="D76" s="10" t="s">
        <v>1371</v>
      </c>
      <c r="E76" s="9" t="s">
        <v>576</v>
      </c>
      <c r="F76" s="92">
        <v>111</v>
      </c>
      <c r="G76" s="92">
        <v>111</v>
      </c>
      <c r="H76" s="9" t="s">
        <v>716</v>
      </c>
      <c r="I76" s="75">
        <v>183</v>
      </c>
      <c r="J76" s="114"/>
      <c r="K76" s="75">
        <v>3</v>
      </c>
    </row>
    <row r="77" spans="1:11" ht="15.75">
      <c r="A77" s="9"/>
      <c r="B77" s="73">
        <v>73</v>
      </c>
      <c r="C77" s="9"/>
      <c r="D77" s="10"/>
      <c r="E77" s="9" t="s">
        <v>587</v>
      </c>
      <c r="F77" s="92">
        <v>131</v>
      </c>
      <c r="G77" s="92">
        <v>131</v>
      </c>
      <c r="H77" s="9" t="s">
        <v>606</v>
      </c>
      <c r="I77" s="75">
        <v>184</v>
      </c>
      <c r="J77" s="114"/>
      <c r="K77" s="75">
        <v>3</v>
      </c>
    </row>
    <row r="78" spans="1:11" ht="15.75">
      <c r="A78" s="9" t="s">
        <v>1297</v>
      </c>
      <c r="B78" s="84">
        <v>74</v>
      </c>
      <c r="C78" s="9"/>
      <c r="D78" s="10" t="s">
        <v>717</v>
      </c>
      <c r="E78" s="9" t="s">
        <v>576</v>
      </c>
      <c r="F78" s="92">
        <v>111</v>
      </c>
      <c r="G78" s="92">
        <v>111</v>
      </c>
      <c r="H78" s="9" t="s">
        <v>718</v>
      </c>
      <c r="I78" s="75">
        <v>174</v>
      </c>
      <c r="J78" s="114" t="s">
        <v>1296</v>
      </c>
      <c r="K78" s="75">
        <v>2</v>
      </c>
    </row>
    <row r="79" spans="1:11" ht="15.75">
      <c r="A79" s="9" t="s">
        <v>1400</v>
      </c>
      <c r="B79" s="73">
        <v>75</v>
      </c>
      <c r="C79" s="9"/>
      <c r="D79" s="10" t="s">
        <v>719</v>
      </c>
      <c r="E79" s="9" t="s">
        <v>576</v>
      </c>
      <c r="F79" s="92">
        <v>111</v>
      </c>
      <c r="G79" s="92">
        <v>111</v>
      </c>
      <c r="H79" s="9" t="s">
        <v>720</v>
      </c>
      <c r="I79" s="75">
        <v>171</v>
      </c>
      <c r="J79" s="114" t="s">
        <v>721</v>
      </c>
      <c r="K79" s="75">
        <v>4</v>
      </c>
    </row>
    <row r="80" spans="1:11" ht="15.75">
      <c r="A80" s="9"/>
      <c r="B80" s="73">
        <v>76</v>
      </c>
      <c r="C80" s="9"/>
      <c r="D80" s="10"/>
      <c r="E80" s="9" t="s">
        <v>587</v>
      </c>
      <c r="F80" s="92">
        <v>131</v>
      </c>
      <c r="G80" s="92">
        <v>131</v>
      </c>
      <c r="H80" s="9" t="s">
        <v>514</v>
      </c>
      <c r="I80" s="75">
        <v>172</v>
      </c>
      <c r="J80" s="114">
        <v>1735</v>
      </c>
      <c r="K80" s="75">
        <v>2</v>
      </c>
    </row>
    <row r="81" spans="1:11" ht="15.75">
      <c r="A81" s="9" t="s">
        <v>1400</v>
      </c>
      <c r="B81" s="84">
        <v>77</v>
      </c>
      <c r="C81" s="9"/>
      <c r="D81" s="10" t="s">
        <v>722</v>
      </c>
      <c r="E81" s="9" t="s">
        <v>576</v>
      </c>
      <c r="F81" s="92">
        <v>111</v>
      </c>
      <c r="G81" s="92">
        <v>111</v>
      </c>
      <c r="H81" s="9" t="s">
        <v>629</v>
      </c>
      <c r="I81" s="75">
        <v>182</v>
      </c>
      <c r="J81" s="114">
        <v>1828</v>
      </c>
      <c r="K81" s="75">
        <v>3</v>
      </c>
    </row>
    <row r="82" spans="1:11" ht="15.75">
      <c r="A82" s="9"/>
      <c r="B82" s="84">
        <v>78</v>
      </c>
      <c r="C82" s="9"/>
      <c r="D82" s="10"/>
      <c r="E82" s="9" t="s">
        <v>723</v>
      </c>
      <c r="F82" s="92">
        <v>112</v>
      </c>
      <c r="G82" s="92">
        <v>112</v>
      </c>
      <c r="H82" s="9" t="s">
        <v>724</v>
      </c>
      <c r="I82" s="75">
        <v>183</v>
      </c>
      <c r="J82" s="114" t="s">
        <v>1225</v>
      </c>
      <c r="K82" s="75">
        <v>1</v>
      </c>
    </row>
    <row r="83" spans="1:11" ht="15.75">
      <c r="A83" s="9"/>
      <c r="B83" s="84">
        <v>79</v>
      </c>
      <c r="C83" s="9"/>
      <c r="D83" s="10"/>
      <c r="E83" s="9" t="s">
        <v>587</v>
      </c>
      <c r="F83" s="92">
        <v>131</v>
      </c>
      <c r="G83" s="92">
        <v>131</v>
      </c>
      <c r="H83" s="9" t="s">
        <v>530</v>
      </c>
      <c r="I83" s="75"/>
      <c r="J83" s="114" t="s">
        <v>681</v>
      </c>
      <c r="K83" s="75">
        <v>4</v>
      </c>
    </row>
    <row r="84" spans="1:11" ht="15.75">
      <c r="A84" s="9" t="s">
        <v>1401</v>
      </c>
      <c r="B84" s="73">
        <v>80</v>
      </c>
      <c r="C84" s="9"/>
      <c r="D84" s="10" t="s">
        <v>719</v>
      </c>
      <c r="E84" s="9" t="s">
        <v>621</v>
      </c>
      <c r="F84" s="92">
        <v>114</v>
      </c>
      <c r="G84" s="92">
        <v>310</v>
      </c>
      <c r="H84" s="9" t="s">
        <v>616</v>
      </c>
      <c r="I84" s="75">
        <v>180</v>
      </c>
      <c r="J84" s="114" t="s">
        <v>586</v>
      </c>
      <c r="K84" s="75">
        <v>3</v>
      </c>
    </row>
    <row r="85" spans="1:11" ht="15.75">
      <c r="A85" s="9"/>
      <c r="B85" s="73">
        <v>81</v>
      </c>
      <c r="C85" s="9"/>
      <c r="D85" s="10"/>
      <c r="E85" s="9" t="s">
        <v>594</v>
      </c>
      <c r="F85" s="92">
        <v>151</v>
      </c>
      <c r="G85" s="92">
        <v>149</v>
      </c>
      <c r="H85" s="9"/>
      <c r="I85" s="75">
        <v>180</v>
      </c>
      <c r="J85" s="114" t="s">
        <v>725</v>
      </c>
      <c r="K85" s="75">
        <v>3</v>
      </c>
    </row>
    <row r="86" spans="1:11" ht="15.75">
      <c r="A86" s="9" t="s">
        <v>726</v>
      </c>
      <c r="B86" s="73">
        <v>82</v>
      </c>
      <c r="C86" s="9"/>
      <c r="D86" s="10" t="s">
        <v>727</v>
      </c>
      <c r="E86" s="9" t="s">
        <v>621</v>
      </c>
      <c r="F86" s="92">
        <v>111</v>
      </c>
      <c r="G86" s="92">
        <v>149</v>
      </c>
      <c r="H86" s="9" t="s">
        <v>728</v>
      </c>
      <c r="I86" s="75" t="s">
        <v>591</v>
      </c>
      <c r="J86" s="114" t="s">
        <v>579</v>
      </c>
      <c r="K86" s="75">
        <v>2</v>
      </c>
    </row>
    <row r="87" spans="1:11" ht="15.75">
      <c r="A87" s="9"/>
      <c r="B87" s="73">
        <v>83</v>
      </c>
      <c r="C87" s="9"/>
      <c r="D87" s="10"/>
      <c r="E87" s="9" t="s">
        <v>576</v>
      </c>
      <c r="F87" s="92">
        <v>111</v>
      </c>
      <c r="G87" s="92">
        <v>112</v>
      </c>
      <c r="H87" s="9" t="s">
        <v>568</v>
      </c>
      <c r="I87" s="75">
        <v>184</v>
      </c>
      <c r="J87" s="114" t="s">
        <v>729</v>
      </c>
      <c r="K87" s="75">
        <v>4</v>
      </c>
    </row>
    <row r="88" spans="1:11" ht="47.25">
      <c r="A88" s="9" t="s">
        <v>730</v>
      </c>
      <c r="B88" s="84">
        <v>84</v>
      </c>
      <c r="C88" s="9"/>
      <c r="D88" s="10" t="s">
        <v>731</v>
      </c>
      <c r="E88" s="9" t="s">
        <v>732</v>
      </c>
      <c r="F88" s="92">
        <v>111</v>
      </c>
      <c r="G88" s="92">
        <v>149</v>
      </c>
      <c r="H88" s="9" t="s">
        <v>610</v>
      </c>
      <c r="I88" s="75">
        <v>170</v>
      </c>
      <c r="J88" s="114" t="s">
        <v>1402</v>
      </c>
      <c r="K88" s="75">
        <v>1</v>
      </c>
    </row>
    <row r="89" spans="1:11" ht="15.75">
      <c r="A89" s="9" t="s">
        <v>733</v>
      </c>
      <c r="B89" s="73">
        <v>85</v>
      </c>
      <c r="C89" s="9" t="s">
        <v>626</v>
      </c>
      <c r="D89" s="10" t="s">
        <v>734</v>
      </c>
      <c r="E89" s="9" t="s">
        <v>624</v>
      </c>
      <c r="F89" s="92">
        <v>111</v>
      </c>
      <c r="G89" s="92">
        <v>112</v>
      </c>
      <c r="H89" s="9" t="s">
        <v>735</v>
      </c>
      <c r="I89" s="75">
        <v>182</v>
      </c>
      <c r="J89" s="114" t="s">
        <v>736</v>
      </c>
      <c r="K89" s="75">
        <v>4</v>
      </c>
    </row>
    <row r="90" spans="1:11" ht="15.75">
      <c r="A90" s="9" t="s">
        <v>558</v>
      </c>
      <c r="B90" s="73">
        <v>86</v>
      </c>
      <c r="C90" s="9"/>
      <c r="D90" s="10" t="s">
        <v>737</v>
      </c>
      <c r="E90" s="9" t="s">
        <v>738</v>
      </c>
      <c r="F90" s="92">
        <v>161</v>
      </c>
      <c r="G90" s="92">
        <v>0</v>
      </c>
      <c r="H90" s="9" t="s">
        <v>739</v>
      </c>
      <c r="I90" s="75">
        <v>180</v>
      </c>
      <c r="J90" s="114" t="s">
        <v>579</v>
      </c>
      <c r="K90" s="75">
        <v>4</v>
      </c>
    </row>
    <row r="91" spans="1:11" ht="15.75">
      <c r="A91" s="9" t="s">
        <v>740</v>
      </c>
      <c r="B91" s="73">
        <v>87</v>
      </c>
      <c r="C91" s="9"/>
      <c r="D91" s="10" t="s">
        <v>1372</v>
      </c>
      <c r="E91" s="9" t="s">
        <v>576</v>
      </c>
      <c r="F91" s="92">
        <v>111</v>
      </c>
      <c r="G91" s="92">
        <v>111</v>
      </c>
      <c r="H91" s="9" t="s">
        <v>741</v>
      </c>
      <c r="I91" s="75">
        <v>184</v>
      </c>
      <c r="J91" s="114" t="s">
        <v>597</v>
      </c>
      <c r="K91" s="75">
        <v>4</v>
      </c>
    </row>
    <row r="92" spans="1:11" ht="15.75">
      <c r="A92" s="9" t="s">
        <v>1403</v>
      </c>
      <c r="B92" s="73">
        <v>88</v>
      </c>
      <c r="C92" s="9" t="s">
        <v>638</v>
      </c>
      <c r="D92" s="10" t="s">
        <v>1373</v>
      </c>
      <c r="E92" s="9" t="s">
        <v>621</v>
      </c>
      <c r="F92" s="92">
        <v>114</v>
      </c>
      <c r="G92" s="92">
        <v>311</v>
      </c>
      <c r="H92" s="9" t="s">
        <v>742</v>
      </c>
      <c r="I92" s="75">
        <v>180</v>
      </c>
      <c r="J92" s="114" t="s">
        <v>743</v>
      </c>
      <c r="K92" s="75">
        <v>2</v>
      </c>
    </row>
    <row r="93" spans="1:11" ht="15.75">
      <c r="A93" s="9" t="s">
        <v>569</v>
      </c>
      <c r="B93" s="73">
        <v>89</v>
      </c>
      <c r="C93" s="9"/>
      <c r="D93" s="10" t="s">
        <v>744</v>
      </c>
      <c r="E93" s="9" t="s">
        <v>576</v>
      </c>
      <c r="F93" s="92">
        <v>111</v>
      </c>
      <c r="G93" s="92">
        <v>111</v>
      </c>
      <c r="H93" s="9" t="s">
        <v>745</v>
      </c>
      <c r="I93" s="75">
        <v>180</v>
      </c>
      <c r="J93" s="114" t="s">
        <v>1298</v>
      </c>
      <c r="K93" s="75">
        <v>4</v>
      </c>
    </row>
    <row r="94" spans="1:11" ht="15.75">
      <c r="A94" s="9" t="s">
        <v>1404</v>
      </c>
      <c r="B94" s="84">
        <v>90</v>
      </c>
      <c r="C94" s="9" t="s">
        <v>626</v>
      </c>
      <c r="D94" s="10" t="s">
        <v>746</v>
      </c>
      <c r="E94" s="9" t="s">
        <v>576</v>
      </c>
      <c r="F94" s="92">
        <v>211</v>
      </c>
      <c r="G94" s="92">
        <v>211</v>
      </c>
      <c r="H94" s="9" t="s">
        <v>747</v>
      </c>
      <c r="I94" s="75">
        <v>190</v>
      </c>
      <c r="J94" s="114" t="s">
        <v>748</v>
      </c>
      <c r="K94" s="75">
        <v>2</v>
      </c>
    </row>
    <row r="95" spans="1:11" ht="15.75">
      <c r="A95" s="9" t="s">
        <v>749</v>
      </c>
      <c r="B95" s="84">
        <v>91</v>
      </c>
      <c r="C95" s="9" t="s">
        <v>750</v>
      </c>
      <c r="D95" s="10" t="s">
        <v>1369</v>
      </c>
      <c r="E95" s="9" t="s">
        <v>751</v>
      </c>
      <c r="F95" s="92">
        <v>115</v>
      </c>
      <c r="G95" s="92">
        <v>310</v>
      </c>
      <c r="H95" s="9" t="s">
        <v>595</v>
      </c>
      <c r="I95" s="75">
        <v>180</v>
      </c>
      <c r="J95" s="114" t="s">
        <v>752</v>
      </c>
      <c r="K95" s="75">
        <v>2</v>
      </c>
    </row>
    <row r="96" spans="1:11" ht="15.75">
      <c r="A96" s="9"/>
      <c r="B96" s="84">
        <v>92</v>
      </c>
      <c r="C96" s="9"/>
      <c r="D96" s="10"/>
      <c r="E96" s="9" t="s">
        <v>753</v>
      </c>
      <c r="F96" s="92">
        <v>151</v>
      </c>
      <c r="G96" s="92">
        <v>0</v>
      </c>
      <c r="H96" s="9" t="s">
        <v>535</v>
      </c>
      <c r="I96" s="75">
        <v>184</v>
      </c>
      <c r="J96" s="114" t="s">
        <v>754</v>
      </c>
      <c r="K96" s="75">
        <v>3</v>
      </c>
    </row>
    <row r="97" spans="1:11" ht="15.75">
      <c r="A97" s="9"/>
      <c r="B97" s="84">
        <v>93</v>
      </c>
      <c r="C97" s="9"/>
      <c r="D97" s="10" t="s">
        <v>1374</v>
      </c>
      <c r="E97" s="9" t="s">
        <v>755</v>
      </c>
      <c r="F97" s="92">
        <v>115</v>
      </c>
      <c r="G97" s="92">
        <v>0</v>
      </c>
      <c r="H97" s="9" t="s">
        <v>559</v>
      </c>
      <c r="I97" s="75">
        <v>190</v>
      </c>
      <c r="J97" s="114"/>
      <c r="K97" s="75">
        <v>2</v>
      </c>
    </row>
    <row r="98" spans="1:11" ht="15.75">
      <c r="A98" s="9"/>
      <c r="B98" s="84">
        <v>94</v>
      </c>
      <c r="C98" s="9"/>
      <c r="D98" s="10"/>
      <c r="E98" s="9" t="s">
        <v>756</v>
      </c>
      <c r="F98" s="92">
        <v>152</v>
      </c>
      <c r="G98" s="92">
        <v>0</v>
      </c>
      <c r="H98" s="9" t="s">
        <v>528</v>
      </c>
      <c r="I98" s="75">
        <v>184</v>
      </c>
      <c r="J98" s="114"/>
      <c r="K98" s="75">
        <v>3</v>
      </c>
    </row>
    <row r="99" spans="1:11" ht="15.75">
      <c r="A99" s="9"/>
      <c r="B99" s="84">
        <v>95</v>
      </c>
      <c r="C99" s="9"/>
      <c r="D99" s="10"/>
      <c r="E99" s="9" t="s">
        <v>757</v>
      </c>
      <c r="F99" s="92">
        <v>115</v>
      </c>
      <c r="G99" s="92">
        <v>0</v>
      </c>
      <c r="H99" s="9" t="s">
        <v>595</v>
      </c>
      <c r="I99" s="75">
        <v>180</v>
      </c>
      <c r="J99" s="114" t="s">
        <v>488</v>
      </c>
      <c r="K99" s="75">
        <v>4</v>
      </c>
    </row>
    <row r="100" spans="1:11" ht="15.75">
      <c r="A100" s="9"/>
      <c r="B100" s="84">
        <v>96</v>
      </c>
      <c r="C100" s="9"/>
      <c r="D100" s="10"/>
      <c r="E100" s="9" t="s">
        <v>757</v>
      </c>
      <c r="F100" s="92">
        <v>132</v>
      </c>
      <c r="G100" s="92">
        <v>0</v>
      </c>
      <c r="H100" s="9" t="s">
        <v>588</v>
      </c>
      <c r="I100" s="75">
        <v>180</v>
      </c>
      <c r="J100" s="114" t="s">
        <v>488</v>
      </c>
      <c r="K100" s="75">
        <v>4</v>
      </c>
    </row>
    <row r="101" spans="1:11" ht="15.75">
      <c r="A101" s="9" t="s">
        <v>546</v>
      </c>
      <c r="B101" s="73">
        <v>97</v>
      </c>
      <c r="C101" s="9" t="s">
        <v>638</v>
      </c>
      <c r="D101" s="10" t="s">
        <v>758</v>
      </c>
      <c r="E101" s="9" t="s">
        <v>576</v>
      </c>
      <c r="F101" s="92">
        <v>111</v>
      </c>
      <c r="G101" s="92">
        <v>112</v>
      </c>
      <c r="H101" s="9" t="s">
        <v>759</v>
      </c>
      <c r="I101" s="75">
        <v>184</v>
      </c>
      <c r="J101" s="114" t="s">
        <v>760</v>
      </c>
      <c r="K101" s="75">
        <v>4</v>
      </c>
    </row>
    <row r="102" spans="1:11" ht="15.75">
      <c r="A102" s="9" t="s">
        <v>761</v>
      </c>
      <c r="B102" s="73">
        <v>98</v>
      </c>
      <c r="C102" s="9" t="s">
        <v>573</v>
      </c>
      <c r="D102" s="10" t="s">
        <v>1369</v>
      </c>
      <c r="E102" s="9" t="s">
        <v>516</v>
      </c>
      <c r="F102" s="92">
        <v>114</v>
      </c>
      <c r="G102" s="92">
        <v>0</v>
      </c>
      <c r="H102" s="9" t="s">
        <v>595</v>
      </c>
      <c r="I102" s="75"/>
      <c r="J102" s="114" t="s">
        <v>711</v>
      </c>
      <c r="K102" s="75">
        <v>4</v>
      </c>
    </row>
    <row r="103" spans="1:11" ht="15.75">
      <c r="A103" s="9" t="s">
        <v>762</v>
      </c>
      <c r="B103" s="84">
        <v>99</v>
      </c>
      <c r="C103" s="9" t="s">
        <v>573</v>
      </c>
      <c r="D103" s="10" t="s">
        <v>1369</v>
      </c>
      <c r="E103" s="9" t="s">
        <v>594</v>
      </c>
      <c r="F103" s="92">
        <v>151</v>
      </c>
      <c r="G103" s="92">
        <v>0</v>
      </c>
      <c r="H103" s="9" t="s">
        <v>620</v>
      </c>
      <c r="I103" s="75">
        <v>180</v>
      </c>
      <c r="J103" s="114" t="s">
        <v>763</v>
      </c>
      <c r="K103" s="75">
        <v>4</v>
      </c>
    </row>
    <row r="104" spans="1:11" ht="15.75">
      <c r="A104" s="9" t="s">
        <v>764</v>
      </c>
      <c r="B104" s="73">
        <v>100</v>
      </c>
      <c r="C104" s="9" t="s">
        <v>638</v>
      </c>
      <c r="D104" s="10" t="s">
        <v>765</v>
      </c>
      <c r="E104" s="9" t="s">
        <v>587</v>
      </c>
      <c r="F104" s="92">
        <v>131</v>
      </c>
      <c r="G104" s="92">
        <v>131</v>
      </c>
      <c r="H104" s="9" t="s">
        <v>739</v>
      </c>
      <c r="I104" s="75"/>
      <c r="J104" s="114" t="s">
        <v>583</v>
      </c>
      <c r="K104" s="75">
        <v>3</v>
      </c>
    </row>
    <row r="105" ht="15.75">
      <c r="A105" s="85" t="s">
        <v>1405</v>
      </c>
    </row>
    <row r="106" spans="1:11" ht="31.5">
      <c r="A106" s="85" t="s">
        <v>1406</v>
      </c>
      <c r="B106" s="51">
        <v>101</v>
      </c>
      <c r="E106" t="s">
        <v>1407</v>
      </c>
      <c r="I106" s="44">
        <v>191</v>
      </c>
      <c r="J106" s="115" t="s">
        <v>1408</v>
      </c>
      <c r="K106" s="44">
        <v>1</v>
      </c>
    </row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spans="1:2" ht="15.75">
      <c r="A117" s="100" t="s">
        <v>1280</v>
      </c>
      <c r="B117" s="100"/>
    </row>
    <row r="118" spans="1:3" ht="15.75">
      <c r="A118" s="46" t="s">
        <v>1283</v>
      </c>
      <c r="B118" s="55">
        <f>COUNTIF(K:K,1)</f>
        <v>5</v>
      </c>
      <c r="C118" s="47" t="s">
        <v>1284</v>
      </c>
    </row>
    <row r="119" spans="1:3" ht="15.75">
      <c r="A119" s="46" t="s">
        <v>1299</v>
      </c>
      <c r="B119" s="55">
        <f>COUNTIF(K:K,2)</f>
        <v>23</v>
      </c>
      <c r="C119" s="47" t="s">
        <v>1284</v>
      </c>
    </row>
    <row r="120" spans="1:3" ht="15.75">
      <c r="A120" s="46" t="s">
        <v>1300</v>
      </c>
      <c r="B120" s="55">
        <f>COUNTIF(K:K,3)</f>
        <v>33</v>
      </c>
      <c r="C120" s="47" t="s">
        <v>1284</v>
      </c>
    </row>
    <row r="121" spans="1:3" ht="15.75">
      <c r="A121" s="46" t="s">
        <v>1282</v>
      </c>
      <c r="B121" s="55">
        <f>COUNTIF(K:K,4)</f>
        <v>39</v>
      </c>
      <c r="C121" s="47" t="s">
        <v>1284</v>
      </c>
    </row>
    <row r="122" spans="1:3" ht="15.75">
      <c r="A122" s="46" t="s">
        <v>1281</v>
      </c>
      <c r="B122" s="55">
        <f>SUM(B118:B121)</f>
        <v>100</v>
      </c>
      <c r="C122" s="47" t="s">
        <v>1284</v>
      </c>
    </row>
    <row r="123" spans="1:3" ht="16.5" thickBot="1">
      <c r="A123" s="48"/>
      <c r="B123" s="57"/>
      <c r="C123" s="49"/>
    </row>
    <row r="124" ht="16.5" thickTop="1">
      <c r="A124" s="64"/>
    </row>
    <row r="125" ht="15.75">
      <c r="A125" s="64" t="s">
        <v>1302</v>
      </c>
    </row>
  </sheetData>
  <sheetProtection/>
  <mergeCells count="1">
    <mergeCell ref="A117:B117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0"/>
  <sheetViews>
    <sheetView zoomScalePageLayoutView="0" workbookViewId="0" topLeftCell="A28">
      <selection activeCell="J28" sqref="J1:J16384"/>
    </sheetView>
  </sheetViews>
  <sheetFormatPr defaultColWidth="11.00390625" defaultRowHeight="15.75"/>
  <cols>
    <col min="1" max="1" width="11.75390625" style="27" customWidth="1"/>
    <col min="2" max="2" width="4.875" style="66" bestFit="1" customWidth="1"/>
    <col min="3" max="3" width="7.75390625" style="29" bestFit="1" customWidth="1"/>
    <col min="4" max="4" width="5.375" style="28" bestFit="1" customWidth="1"/>
    <col min="5" max="5" width="13.875" style="27" customWidth="1"/>
    <col min="6" max="7" width="8.125" style="28" customWidth="1"/>
    <col min="8" max="8" width="10.625" style="30" bestFit="1" customWidth="1"/>
    <col min="9" max="9" width="7.875" style="30" customWidth="1"/>
    <col min="10" max="10" width="32.25390625" style="106" customWidth="1"/>
    <col min="11" max="11" width="7.50390625" style="31" customWidth="1"/>
    <col min="12" max="16384" width="11.00390625" style="27" customWidth="1"/>
  </cols>
  <sheetData>
    <row r="1" ht="15.75"/>
    <row r="2" spans="1:11" ht="15.75">
      <c r="A2" s="32" t="s">
        <v>476</v>
      </c>
      <c r="B2" s="58"/>
      <c r="C2" s="34"/>
      <c r="D2" s="33"/>
      <c r="E2" s="32" t="s">
        <v>477</v>
      </c>
      <c r="F2" s="33" t="s">
        <v>1340</v>
      </c>
      <c r="G2" s="33"/>
      <c r="H2" s="35"/>
      <c r="I2" s="35" t="s">
        <v>1350</v>
      </c>
      <c r="J2" s="101">
        <v>37463</v>
      </c>
      <c r="K2" s="36"/>
    </row>
    <row r="3" spans="1:11" ht="15.75">
      <c r="A3" s="32"/>
      <c r="B3" s="58"/>
      <c r="C3" s="34"/>
      <c r="D3" s="33"/>
      <c r="E3" s="32" t="s">
        <v>1343</v>
      </c>
      <c r="F3" s="33"/>
      <c r="G3" s="33"/>
      <c r="H3" s="35"/>
      <c r="I3" s="32" t="s">
        <v>492</v>
      </c>
      <c r="J3" s="101"/>
      <c r="K3" s="36"/>
    </row>
    <row r="4" spans="1:11" ht="15.75">
      <c r="A4" s="7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8" t="s">
        <v>481</v>
      </c>
      <c r="J4" s="102" t="s">
        <v>1339</v>
      </c>
      <c r="K4" s="37" t="s">
        <v>493</v>
      </c>
    </row>
    <row r="5" spans="1:11" ht="15.75">
      <c r="A5" s="7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8"/>
      <c r="J5" s="102"/>
      <c r="K5" s="38" t="s">
        <v>490</v>
      </c>
    </row>
    <row r="6" spans="1:11" ht="15.75">
      <c r="A6" s="9" t="s">
        <v>604</v>
      </c>
      <c r="B6" s="73">
        <v>1</v>
      </c>
      <c r="C6" s="9" t="s">
        <v>766</v>
      </c>
      <c r="D6" s="9" t="s">
        <v>767</v>
      </c>
      <c r="E6" s="9" t="s">
        <v>576</v>
      </c>
      <c r="F6" s="92">
        <v>111</v>
      </c>
      <c r="G6" s="92">
        <v>112</v>
      </c>
      <c r="H6" s="9" t="s">
        <v>768</v>
      </c>
      <c r="I6" s="9">
        <v>181</v>
      </c>
      <c r="J6" s="103" t="s">
        <v>769</v>
      </c>
      <c r="K6" s="76">
        <v>4</v>
      </c>
    </row>
    <row r="7" spans="1:11" ht="31.5">
      <c r="A7" s="9" t="s">
        <v>0</v>
      </c>
      <c r="B7" s="73">
        <v>2</v>
      </c>
      <c r="C7" s="9"/>
      <c r="D7" s="9" t="s">
        <v>1</v>
      </c>
      <c r="E7" s="9" t="s">
        <v>576</v>
      </c>
      <c r="F7" s="92">
        <v>111</v>
      </c>
      <c r="G7" s="92">
        <v>112</v>
      </c>
      <c r="H7" s="9" t="s">
        <v>2</v>
      </c>
      <c r="I7" s="9">
        <v>170</v>
      </c>
      <c r="J7" s="103" t="s">
        <v>1476</v>
      </c>
      <c r="K7" s="76">
        <v>4</v>
      </c>
    </row>
    <row r="8" spans="1:11" ht="15.75">
      <c r="A8" s="9" t="s">
        <v>3</v>
      </c>
      <c r="B8" s="73">
        <v>3</v>
      </c>
      <c r="C8" s="9" t="s">
        <v>4</v>
      </c>
      <c r="D8" s="9" t="s">
        <v>5</v>
      </c>
      <c r="E8" s="9" t="s">
        <v>576</v>
      </c>
      <c r="F8" s="92">
        <v>111</v>
      </c>
      <c r="G8" s="92">
        <v>111</v>
      </c>
      <c r="H8" s="9" t="s">
        <v>6</v>
      </c>
      <c r="I8" s="9">
        <v>173</v>
      </c>
      <c r="J8" s="103" t="s">
        <v>7</v>
      </c>
      <c r="K8" s="76">
        <v>4</v>
      </c>
    </row>
    <row r="9" spans="1:11" ht="15.75">
      <c r="A9" s="9"/>
      <c r="B9" s="73">
        <v>4</v>
      </c>
      <c r="C9" s="9"/>
      <c r="D9" s="9"/>
      <c r="E9" s="9" t="s">
        <v>652</v>
      </c>
      <c r="F9" s="92">
        <v>151</v>
      </c>
      <c r="G9" s="92">
        <v>151</v>
      </c>
      <c r="H9" s="9" t="s">
        <v>8</v>
      </c>
      <c r="I9" s="9">
        <v>184</v>
      </c>
      <c r="J9" s="103"/>
      <c r="K9" s="76">
        <v>4</v>
      </c>
    </row>
    <row r="10" spans="1:11" ht="15.75">
      <c r="A10" s="9" t="s">
        <v>3</v>
      </c>
      <c r="B10" s="73">
        <v>5</v>
      </c>
      <c r="C10" s="9"/>
      <c r="D10" s="9" t="s">
        <v>9</v>
      </c>
      <c r="E10" s="9" t="s">
        <v>576</v>
      </c>
      <c r="F10" s="92">
        <v>111</v>
      </c>
      <c r="G10" s="92">
        <v>111</v>
      </c>
      <c r="H10" s="9" t="s">
        <v>10</v>
      </c>
      <c r="I10" s="9">
        <v>184</v>
      </c>
      <c r="J10" s="103" t="s">
        <v>11</v>
      </c>
      <c r="K10" s="76">
        <v>3</v>
      </c>
    </row>
    <row r="11" spans="1:11" ht="31.5">
      <c r="A11" s="9"/>
      <c r="B11" s="73">
        <v>6</v>
      </c>
      <c r="C11" s="9"/>
      <c r="D11" s="9"/>
      <c r="E11" s="9" t="s">
        <v>576</v>
      </c>
      <c r="F11" s="92">
        <v>111</v>
      </c>
      <c r="G11" s="92">
        <v>0</v>
      </c>
      <c r="H11" s="9"/>
      <c r="I11" s="9">
        <v>170</v>
      </c>
      <c r="J11" s="103" t="s">
        <v>12</v>
      </c>
      <c r="K11" s="76">
        <v>3</v>
      </c>
    </row>
    <row r="12" spans="1:11" ht="16.5" customHeight="1">
      <c r="A12" s="9" t="s">
        <v>3</v>
      </c>
      <c r="B12" s="73">
        <v>7</v>
      </c>
      <c r="C12" s="9"/>
      <c r="D12" s="9" t="s">
        <v>13</v>
      </c>
      <c r="E12" s="9" t="s">
        <v>576</v>
      </c>
      <c r="F12" s="92">
        <v>111</v>
      </c>
      <c r="G12" s="92">
        <v>111</v>
      </c>
      <c r="H12" s="9" t="s">
        <v>14</v>
      </c>
      <c r="I12" s="9">
        <v>183</v>
      </c>
      <c r="J12" s="103" t="s">
        <v>15</v>
      </c>
      <c r="K12" s="76">
        <v>3</v>
      </c>
    </row>
    <row r="13" spans="1:11" ht="15.75">
      <c r="A13" s="9" t="s">
        <v>618</v>
      </c>
      <c r="B13" s="73">
        <v>8</v>
      </c>
      <c r="C13" s="9"/>
      <c r="D13" s="9" t="s">
        <v>16</v>
      </c>
      <c r="E13" s="9" t="s">
        <v>576</v>
      </c>
      <c r="F13" s="92">
        <v>111</v>
      </c>
      <c r="G13" s="92">
        <v>111</v>
      </c>
      <c r="H13" s="9" t="s">
        <v>17</v>
      </c>
      <c r="I13" s="9">
        <v>184</v>
      </c>
      <c r="J13" s="103" t="s">
        <v>608</v>
      </c>
      <c r="K13" s="76">
        <v>4</v>
      </c>
    </row>
    <row r="14" spans="1:11" ht="15.75">
      <c r="A14" s="9" t="s">
        <v>18</v>
      </c>
      <c r="B14" s="73">
        <v>9</v>
      </c>
      <c r="C14" s="9"/>
      <c r="D14" s="9" t="s">
        <v>19</v>
      </c>
      <c r="E14" s="9" t="s">
        <v>20</v>
      </c>
      <c r="F14" s="92">
        <v>710</v>
      </c>
      <c r="G14" s="92">
        <v>111</v>
      </c>
      <c r="H14" s="9" t="s">
        <v>21</v>
      </c>
      <c r="I14" s="9">
        <v>184</v>
      </c>
      <c r="J14" s="103" t="s">
        <v>597</v>
      </c>
      <c r="K14" s="76">
        <v>3</v>
      </c>
    </row>
    <row r="15" spans="1:11" ht="15.75">
      <c r="A15" s="9" t="s">
        <v>618</v>
      </c>
      <c r="B15" s="73">
        <v>10</v>
      </c>
      <c r="C15" s="9"/>
      <c r="D15" s="9" t="s">
        <v>16</v>
      </c>
      <c r="E15" s="9" t="s">
        <v>582</v>
      </c>
      <c r="F15" s="92">
        <v>188</v>
      </c>
      <c r="G15" s="92">
        <v>188</v>
      </c>
      <c r="H15" s="9" t="s">
        <v>600</v>
      </c>
      <c r="I15" s="9">
        <v>180</v>
      </c>
      <c r="J15" s="103" t="s">
        <v>636</v>
      </c>
      <c r="K15" s="76">
        <v>2</v>
      </c>
    </row>
    <row r="16" spans="1:11" ht="15.75">
      <c r="A16" s="9"/>
      <c r="B16" s="73">
        <v>11</v>
      </c>
      <c r="C16" s="9"/>
      <c r="D16" s="9"/>
      <c r="E16" s="9" t="s">
        <v>22</v>
      </c>
      <c r="F16" s="92">
        <v>122</v>
      </c>
      <c r="G16" s="92">
        <v>141</v>
      </c>
      <c r="H16" s="9" t="s">
        <v>511</v>
      </c>
      <c r="I16" s="9">
        <v>183</v>
      </c>
      <c r="J16" s="103" t="s">
        <v>23</v>
      </c>
      <c r="K16" s="76">
        <v>2</v>
      </c>
    </row>
    <row r="17" spans="1:11" ht="15.75">
      <c r="A17" s="9" t="s">
        <v>612</v>
      </c>
      <c r="B17" s="73">
        <v>12</v>
      </c>
      <c r="C17" s="9" t="s">
        <v>766</v>
      </c>
      <c r="D17" s="9" t="s">
        <v>24</v>
      </c>
      <c r="E17" s="9" t="s">
        <v>700</v>
      </c>
      <c r="F17" s="92">
        <v>114</v>
      </c>
      <c r="G17" s="92">
        <v>113</v>
      </c>
      <c r="H17" s="9" t="s">
        <v>25</v>
      </c>
      <c r="I17" s="9">
        <v>183</v>
      </c>
      <c r="J17" s="103"/>
      <c r="K17" s="76">
        <v>4</v>
      </c>
    </row>
    <row r="18" spans="1:11" ht="15.75">
      <c r="A18" s="9" t="s">
        <v>1409</v>
      </c>
      <c r="B18" s="73">
        <v>13</v>
      </c>
      <c r="C18" s="9"/>
      <c r="D18" s="9" t="s">
        <v>26</v>
      </c>
      <c r="E18" s="9" t="s">
        <v>652</v>
      </c>
      <c r="F18" s="92">
        <v>151</v>
      </c>
      <c r="G18" s="92">
        <v>0</v>
      </c>
      <c r="H18" s="9" t="s">
        <v>8</v>
      </c>
      <c r="I18" s="9">
        <v>184</v>
      </c>
      <c r="J18" s="103" t="s">
        <v>1477</v>
      </c>
      <c r="K18" s="76">
        <v>4</v>
      </c>
    </row>
    <row r="19" spans="1:11" ht="15.75">
      <c r="A19" s="9" t="s">
        <v>27</v>
      </c>
      <c r="B19" s="73">
        <v>14</v>
      </c>
      <c r="C19" s="9" t="s">
        <v>28</v>
      </c>
      <c r="D19" s="9" t="s">
        <v>29</v>
      </c>
      <c r="E19" s="9" t="s">
        <v>576</v>
      </c>
      <c r="F19" s="92">
        <v>111</v>
      </c>
      <c r="G19" s="92">
        <v>111</v>
      </c>
      <c r="H19" s="9" t="s">
        <v>701</v>
      </c>
      <c r="I19" s="9">
        <v>184</v>
      </c>
      <c r="J19" s="103" t="s">
        <v>760</v>
      </c>
      <c r="K19" s="76">
        <v>4</v>
      </c>
    </row>
    <row r="20" spans="1:11" ht="15.75">
      <c r="A20" s="9"/>
      <c r="B20" s="73">
        <v>15</v>
      </c>
      <c r="C20" s="9"/>
      <c r="D20" s="9"/>
      <c r="E20" s="9" t="s">
        <v>587</v>
      </c>
      <c r="F20" s="92">
        <v>131</v>
      </c>
      <c r="G20" s="92">
        <v>131</v>
      </c>
      <c r="H20" s="9" t="s">
        <v>521</v>
      </c>
      <c r="I20" s="9">
        <v>184</v>
      </c>
      <c r="J20" s="103"/>
      <c r="K20" s="76">
        <v>3</v>
      </c>
    </row>
    <row r="21" spans="1:11" ht="15.75">
      <c r="A21" s="9"/>
      <c r="B21" s="73">
        <v>16</v>
      </c>
      <c r="C21" s="9"/>
      <c r="D21" s="9"/>
      <c r="E21" s="9" t="s">
        <v>582</v>
      </c>
      <c r="F21" s="92">
        <v>188</v>
      </c>
      <c r="G21" s="92">
        <v>311</v>
      </c>
      <c r="H21" s="9" t="s">
        <v>30</v>
      </c>
      <c r="I21" s="9">
        <v>183</v>
      </c>
      <c r="J21" s="103" t="s">
        <v>1226</v>
      </c>
      <c r="K21" s="76">
        <v>4</v>
      </c>
    </row>
    <row r="22" spans="1:11" ht="15.75">
      <c r="A22" s="9" t="s">
        <v>31</v>
      </c>
      <c r="B22" s="84">
        <v>17</v>
      </c>
      <c r="C22" s="9" t="s">
        <v>766</v>
      </c>
      <c r="D22" s="9" t="s">
        <v>32</v>
      </c>
      <c r="E22" s="9" t="s">
        <v>576</v>
      </c>
      <c r="F22" s="92">
        <v>111</v>
      </c>
      <c r="G22" s="92">
        <v>111</v>
      </c>
      <c r="H22" s="9" t="s">
        <v>631</v>
      </c>
      <c r="I22" s="9">
        <v>170</v>
      </c>
      <c r="J22" s="103" t="s">
        <v>1227</v>
      </c>
      <c r="K22" s="76">
        <v>2</v>
      </c>
    </row>
    <row r="23" spans="1:11" ht="15.75">
      <c r="A23" s="9"/>
      <c r="B23" s="73">
        <v>18</v>
      </c>
      <c r="C23" s="9" t="s">
        <v>28</v>
      </c>
      <c r="D23" s="9"/>
      <c r="E23" s="9" t="s">
        <v>576</v>
      </c>
      <c r="F23" s="92">
        <v>111</v>
      </c>
      <c r="G23" s="92">
        <v>0</v>
      </c>
      <c r="H23" s="9" t="s">
        <v>34</v>
      </c>
      <c r="I23" s="9">
        <v>183</v>
      </c>
      <c r="J23" s="103" t="s">
        <v>1228</v>
      </c>
      <c r="K23" s="76">
        <v>4</v>
      </c>
    </row>
    <row r="24" spans="1:11" ht="15.75">
      <c r="A24" s="9" t="s">
        <v>35</v>
      </c>
      <c r="B24" s="73">
        <v>19</v>
      </c>
      <c r="C24" s="9" t="s">
        <v>766</v>
      </c>
      <c r="D24" s="9" t="s">
        <v>36</v>
      </c>
      <c r="E24" s="9" t="s">
        <v>576</v>
      </c>
      <c r="F24" s="92">
        <v>111</v>
      </c>
      <c r="G24" s="92">
        <v>113</v>
      </c>
      <c r="H24" s="9" t="s">
        <v>37</v>
      </c>
      <c r="I24" s="9">
        <v>184</v>
      </c>
      <c r="J24" s="103" t="s">
        <v>598</v>
      </c>
      <c r="K24" s="76">
        <v>4</v>
      </c>
    </row>
    <row r="25" spans="1:11" ht="15.75">
      <c r="A25" s="9"/>
      <c r="B25" s="73">
        <v>20</v>
      </c>
      <c r="C25" s="9"/>
      <c r="D25" s="9"/>
      <c r="E25" s="9" t="s">
        <v>576</v>
      </c>
      <c r="F25" s="92">
        <v>112</v>
      </c>
      <c r="G25" s="92">
        <v>111</v>
      </c>
      <c r="H25" s="9" t="s">
        <v>643</v>
      </c>
      <c r="I25" s="9">
        <v>184</v>
      </c>
      <c r="J25" s="103" t="s">
        <v>608</v>
      </c>
      <c r="K25" s="76">
        <v>4</v>
      </c>
    </row>
    <row r="26" spans="1:11" ht="15.75">
      <c r="A26" s="9"/>
      <c r="B26" s="73">
        <v>21</v>
      </c>
      <c r="C26" s="9"/>
      <c r="D26" s="9"/>
      <c r="E26" s="9" t="s">
        <v>652</v>
      </c>
      <c r="F26" s="92">
        <v>151</v>
      </c>
      <c r="G26" s="92">
        <v>151</v>
      </c>
      <c r="H26" s="9" t="s">
        <v>38</v>
      </c>
      <c r="I26" s="9">
        <v>184</v>
      </c>
      <c r="J26" s="103"/>
      <c r="K26" s="76">
        <v>4</v>
      </c>
    </row>
    <row r="27" spans="1:11" ht="15.75">
      <c r="A27" s="9"/>
      <c r="B27" s="73">
        <v>22</v>
      </c>
      <c r="C27" s="9"/>
      <c r="D27" s="9"/>
      <c r="E27" s="9" t="s">
        <v>587</v>
      </c>
      <c r="F27" s="92">
        <v>131</v>
      </c>
      <c r="G27" s="92">
        <v>131</v>
      </c>
      <c r="H27" s="9" t="s">
        <v>606</v>
      </c>
      <c r="I27" s="9">
        <v>184</v>
      </c>
      <c r="J27" s="103" t="s">
        <v>39</v>
      </c>
      <c r="K27" s="76">
        <v>3</v>
      </c>
    </row>
    <row r="28" spans="1:11" ht="15.75">
      <c r="A28" s="9"/>
      <c r="B28" s="73">
        <v>23</v>
      </c>
      <c r="C28" s="9"/>
      <c r="D28" s="9"/>
      <c r="E28" s="9" t="s">
        <v>40</v>
      </c>
      <c r="F28" s="92">
        <v>114</v>
      </c>
      <c r="G28" s="92">
        <v>121</v>
      </c>
      <c r="H28" s="9" t="s">
        <v>41</v>
      </c>
      <c r="I28" s="9">
        <v>184</v>
      </c>
      <c r="J28" s="103"/>
      <c r="K28" s="76">
        <v>3</v>
      </c>
    </row>
    <row r="29" spans="1:11" ht="15.75">
      <c r="A29" s="9"/>
      <c r="B29" s="73">
        <v>24</v>
      </c>
      <c r="C29" s="9"/>
      <c r="D29" s="9"/>
      <c r="E29" s="9" t="s">
        <v>582</v>
      </c>
      <c r="F29" s="92">
        <v>188</v>
      </c>
      <c r="G29" s="92">
        <v>188</v>
      </c>
      <c r="H29" s="9" t="s">
        <v>581</v>
      </c>
      <c r="I29" s="9">
        <v>184</v>
      </c>
      <c r="J29" s="103"/>
      <c r="K29" s="76">
        <v>3</v>
      </c>
    </row>
    <row r="30" spans="1:11" ht="15.75">
      <c r="A30" s="9" t="s">
        <v>42</v>
      </c>
      <c r="B30" s="73">
        <v>25</v>
      </c>
      <c r="C30" s="9"/>
      <c r="D30" s="9" t="s">
        <v>43</v>
      </c>
      <c r="E30" s="9" t="s">
        <v>700</v>
      </c>
      <c r="F30" s="92">
        <v>114</v>
      </c>
      <c r="G30" s="92">
        <v>114</v>
      </c>
      <c r="H30" s="9" t="s">
        <v>619</v>
      </c>
      <c r="I30" s="9">
        <v>180</v>
      </c>
      <c r="J30" s="103" t="s">
        <v>44</v>
      </c>
      <c r="K30" s="76">
        <v>2</v>
      </c>
    </row>
    <row r="31" spans="1:11" ht="15.75">
      <c r="A31" s="9"/>
      <c r="B31" s="73">
        <v>26</v>
      </c>
      <c r="C31" s="9"/>
      <c r="D31" s="9"/>
      <c r="E31" s="9" t="s">
        <v>587</v>
      </c>
      <c r="F31" s="92">
        <v>131</v>
      </c>
      <c r="G31" s="92">
        <v>131</v>
      </c>
      <c r="H31" s="9" t="s">
        <v>45</v>
      </c>
      <c r="I31" s="9">
        <v>184</v>
      </c>
      <c r="J31" s="103"/>
      <c r="K31" s="76">
        <v>3</v>
      </c>
    </row>
    <row r="32" spans="1:11" ht="15.75">
      <c r="A32" s="9"/>
      <c r="B32" s="84">
        <v>27</v>
      </c>
      <c r="C32" s="9"/>
      <c r="D32" s="9"/>
      <c r="E32" s="9" t="s">
        <v>582</v>
      </c>
      <c r="F32" s="92">
        <v>188</v>
      </c>
      <c r="G32" s="92">
        <v>141</v>
      </c>
      <c r="H32" s="9" t="s">
        <v>525</v>
      </c>
      <c r="I32" s="9">
        <v>184</v>
      </c>
      <c r="J32" s="103" t="s">
        <v>46</v>
      </c>
      <c r="K32" s="76">
        <v>3</v>
      </c>
    </row>
    <row r="33" spans="1:11" ht="15.75">
      <c r="A33" s="9" t="s">
        <v>1410</v>
      </c>
      <c r="B33" s="73">
        <v>28</v>
      </c>
      <c r="C33" s="9"/>
      <c r="D33" s="9" t="s">
        <v>47</v>
      </c>
      <c r="E33" s="9" t="s">
        <v>576</v>
      </c>
      <c r="F33" s="92">
        <v>111</v>
      </c>
      <c r="G33" s="92">
        <v>111</v>
      </c>
      <c r="H33" s="9" t="s">
        <v>676</v>
      </c>
      <c r="I33" s="9">
        <v>184</v>
      </c>
      <c r="J33" s="103"/>
      <c r="K33" s="76">
        <v>4</v>
      </c>
    </row>
    <row r="34" spans="1:11" ht="15.75">
      <c r="A34" s="9" t="s">
        <v>31</v>
      </c>
      <c r="B34" s="73">
        <v>29</v>
      </c>
      <c r="C34" s="9"/>
      <c r="D34" s="9" t="s">
        <v>48</v>
      </c>
      <c r="E34" s="9" t="s">
        <v>652</v>
      </c>
      <c r="F34" s="92">
        <v>151</v>
      </c>
      <c r="G34" s="92">
        <v>151</v>
      </c>
      <c r="H34" s="9" t="s">
        <v>572</v>
      </c>
      <c r="I34" s="9">
        <v>184</v>
      </c>
      <c r="J34" s="103"/>
      <c r="K34" s="76">
        <v>4</v>
      </c>
    </row>
    <row r="35" spans="1:11" ht="31.5">
      <c r="A35" s="9" t="s">
        <v>1411</v>
      </c>
      <c r="B35" s="84">
        <v>30</v>
      </c>
      <c r="C35" s="9" t="s">
        <v>4</v>
      </c>
      <c r="D35" s="9" t="s">
        <v>49</v>
      </c>
      <c r="E35" s="9" t="s">
        <v>516</v>
      </c>
      <c r="F35" s="92">
        <v>114</v>
      </c>
      <c r="G35" s="92">
        <v>311</v>
      </c>
      <c r="H35" s="9" t="s">
        <v>50</v>
      </c>
      <c r="I35" s="9">
        <v>170</v>
      </c>
      <c r="J35" s="103" t="s">
        <v>51</v>
      </c>
      <c r="K35" s="76">
        <v>1</v>
      </c>
    </row>
    <row r="36" spans="1:11" ht="15.75">
      <c r="A36" s="9" t="s">
        <v>612</v>
      </c>
      <c r="B36" s="73">
        <v>31</v>
      </c>
      <c r="C36" s="9" t="s">
        <v>766</v>
      </c>
      <c r="D36" s="9" t="s">
        <v>52</v>
      </c>
      <c r="E36" s="9" t="s">
        <v>53</v>
      </c>
      <c r="F36" s="92">
        <v>112</v>
      </c>
      <c r="G36" s="92">
        <v>311</v>
      </c>
      <c r="H36" s="9" t="s">
        <v>54</v>
      </c>
      <c r="I36" s="9">
        <v>184</v>
      </c>
      <c r="J36" s="103"/>
      <c r="K36" s="76">
        <v>4</v>
      </c>
    </row>
    <row r="37" spans="1:11" ht="15.75">
      <c r="A37" s="9" t="s">
        <v>55</v>
      </c>
      <c r="B37" s="84">
        <v>32</v>
      </c>
      <c r="C37" s="9" t="s">
        <v>56</v>
      </c>
      <c r="D37" s="9" t="s">
        <v>57</v>
      </c>
      <c r="E37" s="9" t="s">
        <v>587</v>
      </c>
      <c r="F37" s="92">
        <v>131</v>
      </c>
      <c r="G37" s="92">
        <v>131</v>
      </c>
      <c r="H37" s="9" t="s">
        <v>595</v>
      </c>
      <c r="I37" s="9">
        <v>180</v>
      </c>
      <c r="J37" s="103" t="s">
        <v>58</v>
      </c>
      <c r="K37" s="76">
        <v>3</v>
      </c>
    </row>
    <row r="38" spans="1:11" ht="15.75">
      <c r="A38" s="9" t="s">
        <v>59</v>
      </c>
      <c r="B38" s="73">
        <v>33</v>
      </c>
      <c r="C38" s="9" t="s">
        <v>4</v>
      </c>
      <c r="D38" s="9" t="s">
        <v>60</v>
      </c>
      <c r="E38" s="9" t="s">
        <v>576</v>
      </c>
      <c r="F38" s="92">
        <v>111</v>
      </c>
      <c r="G38" s="92">
        <v>111</v>
      </c>
      <c r="H38" s="9" t="s">
        <v>735</v>
      </c>
      <c r="I38" s="9">
        <v>180</v>
      </c>
      <c r="J38" s="103"/>
      <c r="K38" s="76">
        <v>4</v>
      </c>
    </row>
    <row r="39" spans="1:11" ht="31.5">
      <c r="A39" s="9"/>
      <c r="B39" s="73">
        <v>34</v>
      </c>
      <c r="C39" s="9"/>
      <c r="D39" s="9"/>
      <c r="E39" s="9" t="s">
        <v>576</v>
      </c>
      <c r="F39" s="92">
        <v>111</v>
      </c>
      <c r="G39" s="92">
        <v>0</v>
      </c>
      <c r="H39" s="9" t="s">
        <v>61</v>
      </c>
      <c r="I39" s="9">
        <v>170</v>
      </c>
      <c r="J39" s="103" t="s">
        <v>1229</v>
      </c>
      <c r="K39" s="76">
        <v>4</v>
      </c>
    </row>
    <row r="40" spans="1:11" ht="15.75">
      <c r="A40" s="9"/>
      <c r="B40" s="73">
        <v>35</v>
      </c>
      <c r="C40" s="9"/>
      <c r="D40" s="9"/>
      <c r="E40" s="9" t="s">
        <v>587</v>
      </c>
      <c r="F40" s="92">
        <v>131</v>
      </c>
      <c r="G40" s="92">
        <v>136</v>
      </c>
      <c r="H40" s="9" t="s">
        <v>601</v>
      </c>
      <c r="I40" s="9"/>
      <c r="J40" s="103"/>
      <c r="K40" s="76">
        <v>3</v>
      </c>
    </row>
    <row r="41" spans="1:11" ht="15.75">
      <c r="A41" s="9" t="s">
        <v>59</v>
      </c>
      <c r="B41" s="73">
        <v>36</v>
      </c>
      <c r="C41" s="9"/>
      <c r="D41" s="9" t="s">
        <v>62</v>
      </c>
      <c r="E41" s="9" t="s">
        <v>576</v>
      </c>
      <c r="F41" s="92">
        <v>212</v>
      </c>
      <c r="G41" s="92">
        <v>311</v>
      </c>
      <c r="H41" s="9" t="s">
        <v>63</v>
      </c>
      <c r="I41" s="9">
        <v>184</v>
      </c>
      <c r="J41" s="103"/>
      <c r="K41" s="76">
        <v>4</v>
      </c>
    </row>
    <row r="42" spans="1:11" ht="15.75">
      <c r="A42" s="9" t="s">
        <v>64</v>
      </c>
      <c r="B42" s="73">
        <v>37</v>
      </c>
      <c r="C42" s="9" t="s">
        <v>766</v>
      </c>
      <c r="D42" s="9" t="s">
        <v>65</v>
      </c>
      <c r="E42" s="9" t="s">
        <v>576</v>
      </c>
      <c r="F42" s="92">
        <v>111</v>
      </c>
      <c r="G42" s="92">
        <v>111</v>
      </c>
      <c r="H42" s="9" t="s">
        <v>66</v>
      </c>
      <c r="I42" s="9">
        <v>183</v>
      </c>
      <c r="J42" s="103" t="s">
        <v>622</v>
      </c>
      <c r="K42" s="76">
        <v>4</v>
      </c>
    </row>
    <row r="43" spans="1:11" ht="15.75">
      <c r="A43" s="9" t="s">
        <v>67</v>
      </c>
      <c r="B43" s="73">
        <v>38</v>
      </c>
      <c r="C43" s="9" t="s">
        <v>56</v>
      </c>
      <c r="D43" s="9" t="s">
        <v>68</v>
      </c>
      <c r="E43" s="9" t="s">
        <v>576</v>
      </c>
      <c r="F43" s="92">
        <v>114</v>
      </c>
      <c r="G43" s="92">
        <v>111</v>
      </c>
      <c r="H43" s="9" t="s">
        <v>643</v>
      </c>
      <c r="I43" s="9">
        <v>183</v>
      </c>
      <c r="J43" s="103" t="s">
        <v>69</v>
      </c>
      <c r="K43" s="76">
        <v>4</v>
      </c>
    </row>
    <row r="44" spans="1:11" ht="15.75">
      <c r="A44" s="9"/>
      <c r="B44" s="73">
        <v>39</v>
      </c>
      <c r="C44" s="9"/>
      <c r="D44" s="9"/>
      <c r="E44" s="9" t="s">
        <v>587</v>
      </c>
      <c r="F44" s="92">
        <v>131</v>
      </c>
      <c r="G44" s="92">
        <v>131</v>
      </c>
      <c r="H44" s="9" t="s">
        <v>520</v>
      </c>
      <c r="I44" s="9">
        <v>183</v>
      </c>
      <c r="J44" s="103" t="s">
        <v>635</v>
      </c>
      <c r="K44" s="76">
        <v>3</v>
      </c>
    </row>
    <row r="45" spans="1:11" ht="15.75">
      <c r="A45" s="9" t="s">
        <v>70</v>
      </c>
      <c r="B45" s="84">
        <v>40</v>
      </c>
      <c r="C45" s="9"/>
      <c r="D45" s="9" t="s">
        <v>71</v>
      </c>
      <c r="E45" s="9" t="s">
        <v>576</v>
      </c>
      <c r="F45" s="92">
        <v>111</v>
      </c>
      <c r="G45" s="92">
        <v>0</v>
      </c>
      <c r="H45" s="9" t="s">
        <v>72</v>
      </c>
      <c r="I45" s="9">
        <v>183</v>
      </c>
      <c r="J45" s="104" t="s">
        <v>1478</v>
      </c>
      <c r="K45" s="76">
        <v>4</v>
      </c>
    </row>
    <row r="46" spans="1:11" ht="15.75">
      <c r="A46" s="9"/>
      <c r="B46" s="84">
        <v>41</v>
      </c>
      <c r="C46" s="9"/>
      <c r="D46" s="9"/>
      <c r="E46" s="9" t="s">
        <v>587</v>
      </c>
      <c r="F46" s="92">
        <v>131</v>
      </c>
      <c r="G46" s="92">
        <v>136</v>
      </c>
      <c r="H46" s="9" t="s">
        <v>521</v>
      </c>
      <c r="I46" s="9">
        <v>170</v>
      </c>
      <c r="J46" s="103" t="s">
        <v>1412</v>
      </c>
      <c r="K46" s="76">
        <v>4</v>
      </c>
    </row>
    <row r="47" spans="1:11" ht="15.75">
      <c r="A47" s="9"/>
      <c r="B47" s="73">
        <v>42</v>
      </c>
      <c r="C47" s="9"/>
      <c r="D47" s="9"/>
      <c r="E47" s="9" t="s">
        <v>599</v>
      </c>
      <c r="F47" s="92">
        <v>141</v>
      </c>
      <c r="G47" s="92">
        <v>136</v>
      </c>
      <c r="H47" s="9" t="s">
        <v>515</v>
      </c>
      <c r="I47" s="9">
        <v>184</v>
      </c>
      <c r="J47" s="103" t="s">
        <v>73</v>
      </c>
      <c r="K47" s="76">
        <v>4</v>
      </c>
    </row>
    <row r="48" spans="1:11" ht="15.75">
      <c r="A48" s="9" t="s">
        <v>74</v>
      </c>
      <c r="B48" s="73">
        <v>43</v>
      </c>
      <c r="C48" s="9" t="s">
        <v>4</v>
      </c>
      <c r="D48" s="9" t="s">
        <v>75</v>
      </c>
      <c r="E48" s="9" t="s">
        <v>576</v>
      </c>
      <c r="F48" s="92">
        <v>111</v>
      </c>
      <c r="G48" s="92">
        <v>111</v>
      </c>
      <c r="H48" s="9" t="s">
        <v>2</v>
      </c>
      <c r="I48" s="9">
        <v>183</v>
      </c>
      <c r="J48" s="103"/>
      <c r="K48" s="76">
        <v>4</v>
      </c>
    </row>
    <row r="49" spans="1:11" ht="15.75">
      <c r="A49" s="9"/>
      <c r="B49" s="73">
        <v>44</v>
      </c>
      <c r="C49" s="9"/>
      <c r="D49" s="9"/>
      <c r="E49" s="9" t="s">
        <v>587</v>
      </c>
      <c r="F49" s="92">
        <v>131</v>
      </c>
      <c r="G49" s="92">
        <v>136</v>
      </c>
      <c r="H49" s="9" t="s">
        <v>522</v>
      </c>
      <c r="I49" s="9">
        <v>183</v>
      </c>
      <c r="J49" s="103"/>
      <c r="K49" s="76">
        <v>3</v>
      </c>
    </row>
    <row r="50" spans="1:11" ht="15.75">
      <c r="A50" s="9" t="s">
        <v>76</v>
      </c>
      <c r="B50" s="73">
        <v>45</v>
      </c>
      <c r="C50" s="9"/>
      <c r="D50" s="9" t="s">
        <v>77</v>
      </c>
      <c r="E50" s="9" t="s">
        <v>594</v>
      </c>
      <c r="F50" s="92">
        <v>151</v>
      </c>
      <c r="G50" s="92">
        <v>151</v>
      </c>
      <c r="H50" s="9" t="s">
        <v>78</v>
      </c>
      <c r="I50" s="9">
        <v>184</v>
      </c>
      <c r="J50" s="103"/>
      <c r="K50" s="76">
        <v>4</v>
      </c>
    </row>
    <row r="51" spans="1:11" ht="15.75">
      <c r="A51" s="9"/>
      <c r="B51" s="73">
        <v>46</v>
      </c>
      <c r="C51" s="9"/>
      <c r="D51" s="9"/>
      <c r="E51" s="9" t="s">
        <v>587</v>
      </c>
      <c r="F51" s="92">
        <v>131</v>
      </c>
      <c r="G51" s="92">
        <v>136</v>
      </c>
      <c r="H51" s="9" t="s">
        <v>512</v>
      </c>
      <c r="I51" s="9">
        <v>184</v>
      </c>
      <c r="J51" s="103"/>
      <c r="K51" s="76">
        <v>3</v>
      </c>
    </row>
    <row r="52" spans="1:11" ht="15.75">
      <c r="A52" s="9" t="s">
        <v>79</v>
      </c>
      <c r="B52" s="73">
        <v>47</v>
      </c>
      <c r="C52" s="9"/>
      <c r="D52" s="9" t="s">
        <v>80</v>
      </c>
      <c r="E52" s="9" t="s">
        <v>576</v>
      </c>
      <c r="F52" s="92">
        <v>111</v>
      </c>
      <c r="G52" s="92">
        <v>111</v>
      </c>
      <c r="H52" s="9" t="s">
        <v>81</v>
      </c>
      <c r="I52" s="9">
        <v>183</v>
      </c>
      <c r="J52" s="103" t="s">
        <v>82</v>
      </c>
      <c r="K52" s="76">
        <v>4</v>
      </c>
    </row>
    <row r="53" spans="1:11" ht="15.75">
      <c r="A53" s="9"/>
      <c r="B53" s="84">
        <v>48</v>
      </c>
      <c r="C53" s="9"/>
      <c r="D53" s="9"/>
      <c r="E53" s="9" t="s">
        <v>580</v>
      </c>
      <c r="F53" s="92">
        <v>111</v>
      </c>
      <c r="G53" s="92">
        <v>121</v>
      </c>
      <c r="H53" s="9" t="s">
        <v>83</v>
      </c>
      <c r="I53" s="9">
        <v>170</v>
      </c>
      <c r="J53" s="103" t="s">
        <v>1499</v>
      </c>
      <c r="K53" s="76">
        <v>4</v>
      </c>
    </row>
    <row r="54" spans="1:11" ht="15.75">
      <c r="A54" s="9"/>
      <c r="B54" s="73">
        <v>49</v>
      </c>
      <c r="C54" s="9"/>
      <c r="D54" s="9"/>
      <c r="E54" s="9" t="s">
        <v>587</v>
      </c>
      <c r="F54" s="92">
        <v>131</v>
      </c>
      <c r="G54" s="92">
        <v>136</v>
      </c>
      <c r="H54" s="9" t="s">
        <v>601</v>
      </c>
      <c r="I54" s="9"/>
      <c r="J54" s="103" t="s">
        <v>84</v>
      </c>
      <c r="K54" s="76">
        <v>3</v>
      </c>
    </row>
    <row r="55" spans="1:11" ht="15.75">
      <c r="A55" s="86" t="s">
        <v>85</v>
      </c>
      <c r="B55" s="73">
        <v>50</v>
      </c>
      <c r="C55" s="9"/>
      <c r="D55" s="9" t="s">
        <v>86</v>
      </c>
      <c r="E55" s="9" t="s">
        <v>576</v>
      </c>
      <c r="F55" s="92">
        <v>111</v>
      </c>
      <c r="G55" s="92">
        <v>112</v>
      </c>
      <c r="H55" s="9" t="s">
        <v>768</v>
      </c>
      <c r="I55" s="9">
        <v>184</v>
      </c>
      <c r="J55" s="104" t="s">
        <v>1504</v>
      </c>
      <c r="K55" s="76">
        <v>4</v>
      </c>
    </row>
    <row r="56" spans="1:11" ht="15.75">
      <c r="A56" s="9" t="s">
        <v>70</v>
      </c>
      <c r="B56" s="84">
        <v>51</v>
      </c>
      <c r="C56" s="9" t="s">
        <v>56</v>
      </c>
      <c r="D56" s="9" t="s">
        <v>71</v>
      </c>
      <c r="E56" s="9" t="s">
        <v>652</v>
      </c>
      <c r="F56" s="92">
        <v>151</v>
      </c>
      <c r="G56" s="92">
        <v>151</v>
      </c>
      <c r="H56" s="9" t="s">
        <v>87</v>
      </c>
      <c r="I56" s="9">
        <v>184</v>
      </c>
      <c r="J56" s="103"/>
      <c r="K56" s="76">
        <v>4</v>
      </c>
    </row>
    <row r="57" spans="1:11" ht="47.25">
      <c r="A57" s="9" t="s">
        <v>1413</v>
      </c>
      <c r="B57" s="73">
        <v>52</v>
      </c>
      <c r="C57" s="9"/>
      <c r="D57" s="9" t="s">
        <v>88</v>
      </c>
      <c r="E57" s="9" t="s">
        <v>576</v>
      </c>
      <c r="F57" s="92">
        <v>111</v>
      </c>
      <c r="G57" s="92">
        <v>311</v>
      </c>
      <c r="H57" s="9" t="s">
        <v>89</v>
      </c>
      <c r="I57" s="9">
        <v>180</v>
      </c>
      <c r="J57" s="103" t="s">
        <v>1414</v>
      </c>
      <c r="K57" s="76">
        <v>1</v>
      </c>
    </row>
    <row r="58" spans="1:11" ht="15.75">
      <c r="A58" s="9" t="s">
        <v>90</v>
      </c>
      <c r="B58" s="73">
        <v>53</v>
      </c>
      <c r="C58" s="9"/>
      <c r="D58" s="9" t="s">
        <v>91</v>
      </c>
      <c r="E58" s="9" t="s">
        <v>576</v>
      </c>
      <c r="F58" s="92">
        <v>111</v>
      </c>
      <c r="G58" s="92">
        <v>311</v>
      </c>
      <c r="H58" s="9" t="s">
        <v>25</v>
      </c>
      <c r="I58" s="9">
        <v>182</v>
      </c>
      <c r="J58" s="103"/>
      <c r="K58" s="76">
        <v>3</v>
      </c>
    </row>
    <row r="59" spans="1:11" ht="15.75">
      <c r="A59" s="9"/>
      <c r="B59" s="73">
        <v>54</v>
      </c>
      <c r="C59" s="9"/>
      <c r="D59" s="9"/>
      <c r="E59" s="9" t="s">
        <v>587</v>
      </c>
      <c r="F59" s="92">
        <v>131</v>
      </c>
      <c r="G59" s="92">
        <v>311</v>
      </c>
      <c r="H59" s="9" t="s">
        <v>517</v>
      </c>
      <c r="I59" s="9">
        <v>182</v>
      </c>
      <c r="J59" s="103"/>
      <c r="K59" s="76">
        <v>3</v>
      </c>
    </row>
    <row r="60" spans="1:11" ht="15.75">
      <c r="A60" s="9" t="s">
        <v>540</v>
      </c>
      <c r="B60" s="73">
        <v>55</v>
      </c>
      <c r="C60" s="9" t="s">
        <v>4</v>
      </c>
      <c r="D60" s="9" t="s">
        <v>92</v>
      </c>
      <c r="E60" s="9" t="s">
        <v>576</v>
      </c>
      <c r="F60" s="92">
        <v>111</v>
      </c>
      <c r="G60" s="92">
        <v>111</v>
      </c>
      <c r="H60" s="9" t="s">
        <v>93</v>
      </c>
      <c r="I60" s="9">
        <v>184</v>
      </c>
      <c r="J60" s="103" t="s">
        <v>94</v>
      </c>
      <c r="K60" s="76">
        <v>4</v>
      </c>
    </row>
    <row r="61" spans="1:11" ht="15.75">
      <c r="A61" s="9"/>
      <c r="B61" s="73">
        <v>56</v>
      </c>
      <c r="C61" s="9"/>
      <c r="D61" s="9"/>
      <c r="E61" s="9" t="s">
        <v>587</v>
      </c>
      <c r="F61" s="92">
        <v>131</v>
      </c>
      <c r="G61" s="92">
        <v>131</v>
      </c>
      <c r="H61" s="9" t="s">
        <v>519</v>
      </c>
      <c r="I61" s="9">
        <v>184</v>
      </c>
      <c r="J61" s="103"/>
      <c r="K61" s="76">
        <v>3</v>
      </c>
    </row>
    <row r="62" spans="1:11" ht="15.75">
      <c r="A62" s="9"/>
      <c r="B62" s="73">
        <v>57</v>
      </c>
      <c r="C62" s="9"/>
      <c r="D62" s="9"/>
      <c r="E62" s="9" t="s">
        <v>652</v>
      </c>
      <c r="F62" s="92">
        <v>151</v>
      </c>
      <c r="G62" s="92">
        <v>151</v>
      </c>
      <c r="H62" s="9" t="s">
        <v>95</v>
      </c>
      <c r="I62" s="9">
        <v>184</v>
      </c>
      <c r="J62" s="103"/>
      <c r="K62" s="76">
        <v>3</v>
      </c>
    </row>
    <row r="63" spans="1:11" ht="15.75">
      <c r="A63" s="9" t="s">
        <v>96</v>
      </c>
      <c r="B63" s="73">
        <v>58</v>
      </c>
      <c r="C63" s="9"/>
      <c r="D63" s="9" t="s">
        <v>97</v>
      </c>
      <c r="E63" s="9" t="s">
        <v>630</v>
      </c>
      <c r="F63" s="92">
        <v>111</v>
      </c>
      <c r="G63" s="92">
        <v>112</v>
      </c>
      <c r="H63" s="9" t="s">
        <v>643</v>
      </c>
      <c r="I63" s="9">
        <v>182</v>
      </c>
      <c r="J63" s="103" t="s">
        <v>98</v>
      </c>
      <c r="K63" s="76">
        <v>2</v>
      </c>
    </row>
    <row r="64" spans="1:11" ht="15.75">
      <c r="A64" s="9"/>
      <c r="B64" s="73">
        <v>59</v>
      </c>
      <c r="C64" s="9"/>
      <c r="D64" s="9"/>
      <c r="E64" s="9" t="s">
        <v>587</v>
      </c>
      <c r="F64" s="92">
        <v>131</v>
      </c>
      <c r="G64" s="92">
        <v>131</v>
      </c>
      <c r="H64" s="9" t="s">
        <v>555</v>
      </c>
      <c r="I64" s="9">
        <v>184</v>
      </c>
      <c r="J64" s="103"/>
      <c r="K64" s="76">
        <v>3</v>
      </c>
    </row>
    <row r="65" spans="1:11" ht="15.75">
      <c r="A65" s="9" t="s">
        <v>99</v>
      </c>
      <c r="B65" s="73">
        <v>60</v>
      </c>
      <c r="C65" s="9"/>
      <c r="D65" s="9" t="s">
        <v>100</v>
      </c>
      <c r="E65" s="9" t="s">
        <v>576</v>
      </c>
      <c r="F65" s="92">
        <v>111</v>
      </c>
      <c r="G65" s="92">
        <v>111</v>
      </c>
      <c r="H65" s="9" t="s">
        <v>101</v>
      </c>
      <c r="I65" s="9">
        <v>184</v>
      </c>
      <c r="J65" s="103" t="s">
        <v>760</v>
      </c>
      <c r="K65" s="76">
        <v>4</v>
      </c>
    </row>
    <row r="66" spans="1:11" ht="15.75">
      <c r="A66" s="9" t="s">
        <v>102</v>
      </c>
      <c r="B66" s="84">
        <v>61</v>
      </c>
      <c r="C66" s="9" t="s">
        <v>103</v>
      </c>
      <c r="D66" s="9" t="s">
        <v>104</v>
      </c>
      <c r="E66" s="9" t="s">
        <v>105</v>
      </c>
      <c r="F66" s="92">
        <v>115</v>
      </c>
      <c r="G66" s="92">
        <v>310</v>
      </c>
      <c r="H66" s="9" t="s">
        <v>595</v>
      </c>
      <c r="I66" s="9">
        <v>182</v>
      </c>
      <c r="J66" s="103" t="s">
        <v>106</v>
      </c>
      <c r="K66" s="76">
        <v>1</v>
      </c>
    </row>
    <row r="67" spans="1:11" ht="15.75">
      <c r="A67" s="9" t="s">
        <v>107</v>
      </c>
      <c r="B67" s="73">
        <v>62</v>
      </c>
      <c r="C67" s="9" t="s">
        <v>4</v>
      </c>
      <c r="D67" s="9"/>
      <c r="E67" s="9" t="s">
        <v>509</v>
      </c>
      <c r="F67" s="92">
        <v>111</v>
      </c>
      <c r="G67" s="92">
        <v>111</v>
      </c>
      <c r="H67" s="9" t="s">
        <v>108</v>
      </c>
      <c r="I67" s="9">
        <v>180</v>
      </c>
      <c r="J67" s="103"/>
      <c r="K67" s="76">
        <v>3</v>
      </c>
    </row>
    <row r="68" spans="1:11" ht="15.75">
      <c r="A68" s="9" t="s">
        <v>109</v>
      </c>
      <c r="B68" s="73">
        <v>63</v>
      </c>
      <c r="C68" s="9"/>
      <c r="D68" s="9" t="s">
        <v>110</v>
      </c>
      <c r="E68" s="9" t="s">
        <v>111</v>
      </c>
      <c r="F68" s="92">
        <v>111</v>
      </c>
      <c r="G68" s="92">
        <v>311</v>
      </c>
      <c r="H68" s="9" t="s">
        <v>112</v>
      </c>
      <c r="I68" s="9">
        <v>182</v>
      </c>
      <c r="J68" s="103"/>
      <c r="K68" s="76">
        <v>4</v>
      </c>
    </row>
    <row r="69" spans="1:11" ht="15.75">
      <c r="A69" s="9"/>
      <c r="B69" s="73">
        <v>64</v>
      </c>
      <c r="C69" s="9"/>
      <c r="D69" s="9"/>
      <c r="E69" s="9" t="s">
        <v>594</v>
      </c>
      <c r="F69" s="92">
        <v>151</v>
      </c>
      <c r="G69" s="92">
        <v>141</v>
      </c>
      <c r="H69" s="9" t="s">
        <v>530</v>
      </c>
      <c r="I69" s="9">
        <v>182</v>
      </c>
      <c r="J69" s="103"/>
      <c r="K69" s="76">
        <v>3</v>
      </c>
    </row>
    <row r="70" spans="1:11" ht="15.75">
      <c r="A70" s="9" t="s">
        <v>113</v>
      </c>
      <c r="B70" s="73">
        <v>65</v>
      </c>
      <c r="C70" s="9"/>
      <c r="D70" s="9" t="s">
        <v>114</v>
      </c>
      <c r="E70" s="9" t="s">
        <v>576</v>
      </c>
      <c r="F70" s="92">
        <v>111</v>
      </c>
      <c r="G70" s="92">
        <v>300</v>
      </c>
      <c r="H70" s="9" t="s">
        <v>115</v>
      </c>
      <c r="I70" s="9">
        <v>174</v>
      </c>
      <c r="J70" s="103" t="s">
        <v>116</v>
      </c>
      <c r="K70" s="76">
        <v>2</v>
      </c>
    </row>
    <row r="71" spans="1:11" ht="15.75">
      <c r="A71" s="9" t="s">
        <v>1303</v>
      </c>
      <c r="B71" s="73">
        <v>66</v>
      </c>
      <c r="C71" s="9"/>
      <c r="D71" s="9" t="s">
        <v>117</v>
      </c>
      <c r="E71" s="9" t="s">
        <v>576</v>
      </c>
      <c r="F71" s="92">
        <v>111</v>
      </c>
      <c r="G71" s="92">
        <v>111</v>
      </c>
      <c r="H71" s="9" t="s">
        <v>118</v>
      </c>
      <c r="I71" s="9">
        <v>180</v>
      </c>
      <c r="J71" s="103" t="s">
        <v>605</v>
      </c>
      <c r="K71" s="76">
        <v>4</v>
      </c>
    </row>
    <row r="72" spans="3:11" ht="15.75">
      <c r="C72" s="27"/>
      <c r="D72" s="27"/>
      <c r="F72" s="27"/>
      <c r="G72" s="27"/>
      <c r="H72" s="27"/>
      <c r="I72" s="27"/>
      <c r="K72" s="27"/>
    </row>
    <row r="73" spans="3:11" ht="15.75">
      <c r="C73" s="27"/>
      <c r="D73" s="27"/>
      <c r="F73" s="27"/>
      <c r="G73" s="27"/>
      <c r="H73" s="27"/>
      <c r="I73" s="27"/>
      <c r="K73" s="27"/>
    </row>
    <row r="74" spans="1:11" ht="15.75">
      <c r="A74" s="100" t="s">
        <v>1280</v>
      </c>
      <c r="B74" s="100"/>
      <c r="C74"/>
      <c r="D74" s="27"/>
      <c r="F74" s="27"/>
      <c r="G74" s="27"/>
      <c r="H74" s="27"/>
      <c r="I74" s="27"/>
      <c r="K74" s="27"/>
    </row>
    <row r="75" spans="1:11" ht="15.75">
      <c r="A75" s="46" t="s">
        <v>1283</v>
      </c>
      <c r="B75" s="55">
        <f>COUNTIF(K:K,1)</f>
        <v>3</v>
      </c>
      <c r="C75" s="47" t="s">
        <v>1284</v>
      </c>
      <c r="D75" s="27"/>
      <c r="F75" s="27"/>
      <c r="G75" s="27"/>
      <c r="H75" s="27"/>
      <c r="I75" s="27"/>
      <c r="K75" s="27"/>
    </row>
    <row r="76" spans="1:11" ht="15.75">
      <c r="A76" s="46" t="s">
        <v>1299</v>
      </c>
      <c r="B76" s="55">
        <f>COUNTIF(K:K,2)</f>
        <v>6</v>
      </c>
      <c r="C76" s="47" t="s">
        <v>1284</v>
      </c>
      <c r="D76" s="27"/>
      <c r="F76" s="27"/>
      <c r="G76" s="27"/>
      <c r="H76" s="27"/>
      <c r="I76" s="27"/>
      <c r="K76" s="27"/>
    </row>
    <row r="77" spans="1:11" ht="15.75">
      <c r="A77" s="46" t="s">
        <v>1300</v>
      </c>
      <c r="B77" s="55">
        <f>COUNTIF(K:K,3)</f>
        <v>23</v>
      </c>
      <c r="C77" s="47" t="s">
        <v>1284</v>
      </c>
      <c r="D77" s="27"/>
      <c r="F77" s="27"/>
      <c r="G77" s="27"/>
      <c r="H77" s="27"/>
      <c r="I77" s="27"/>
      <c r="K77" s="27"/>
    </row>
    <row r="78" spans="1:11" ht="15.75">
      <c r="A78" s="46" t="s">
        <v>1282</v>
      </c>
      <c r="B78" s="55">
        <f>COUNTIF(K:K,4)</f>
        <v>34</v>
      </c>
      <c r="C78" s="47" t="s">
        <v>1284</v>
      </c>
      <c r="D78" s="27"/>
      <c r="F78" s="27"/>
      <c r="G78" s="27"/>
      <c r="H78" s="27"/>
      <c r="I78" s="27"/>
      <c r="K78" s="27"/>
    </row>
    <row r="79" spans="1:11" ht="15.75">
      <c r="A79" s="46" t="s">
        <v>1281</v>
      </c>
      <c r="B79" s="55">
        <f>SUM(B75:B78)</f>
        <v>66</v>
      </c>
      <c r="C79" s="47" t="s">
        <v>1284</v>
      </c>
      <c r="D79" s="27"/>
      <c r="F79" s="27"/>
      <c r="G79" s="27"/>
      <c r="H79" s="27"/>
      <c r="I79" s="27"/>
      <c r="K79" s="27"/>
    </row>
    <row r="80" spans="1:11" ht="16.5" thickBot="1">
      <c r="A80" s="48"/>
      <c r="B80" s="57"/>
      <c r="C80" s="49"/>
      <c r="D80" s="27"/>
      <c r="F80" s="27"/>
      <c r="G80" s="27"/>
      <c r="H80" s="27"/>
      <c r="I80" s="27"/>
      <c r="K80" s="27"/>
    </row>
    <row r="81" spans="1:11" ht="16.5" thickTop="1">
      <c r="A81"/>
      <c r="B81" s="51"/>
      <c r="C81"/>
      <c r="D81" s="27"/>
      <c r="F81" s="27"/>
      <c r="G81" s="27"/>
      <c r="H81" s="27"/>
      <c r="I81" s="27"/>
      <c r="K81" s="27"/>
    </row>
    <row r="82" spans="1:11" ht="15.75">
      <c r="A82" s="64"/>
      <c r="B82" s="51"/>
      <c r="C82"/>
      <c r="D82" s="27"/>
      <c r="F82" s="27"/>
      <c r="G82" s="27"/>
      <c r="H82" s="27"/>
      <c r="I82" s="27"/>
      <c r="K82" s="27"/>
    </row>
    <row r="83" spans="1:11" ht="15.75">
      <c r="A83" s="64"/>
      <c r="B83" s="51"/>
      <c r="C83"/>
      <c r="D83" s="27"/>
      <c r="F83" s="27"/>
      <c r="G83" s="27"/>
      <c r="H83" s="27"/>
      <c r="I83" s="27"/>
      <c r="K83" s="27"/>
    </row>
    <row r="84" spans="3:11" ht="15.75">
      <c r="C84" s="27"/>
      <c r="D84" s="27"/>
      <c r="F84" s="27"/>
      <c r="G84" s="27"/>
      <c r="H84" s="27"/>
      <c r="I84" s="27"/>
      <c r="K84" s="27"/>
    </row>
    <row r="85" spans="3:11" ht="15.75">
      <c r="C85" s="27"/>
      <c r="D85" s="27"/>
      <c r="F85" s="27"/>
      <c r="G85" s="27"/>
      <c r="H85" s="27"/>
      <c r="I85" s="27"/>
      <c r="K85" s="27"/>
    </row>
    <row r="86" spans="3:11" ht="15.75">
      <c r="C86" s="27"/>
      <c r="D86" s="27"/>
      <c r="F86" s="27"/>
      <c r="G86" s="27"/>
      <c r="H86" s="27"/>
      <c r="I86" s="27"/>
      <c r="K86" s="27"/>
    </row>
    <row r="87" spans="3:11" ht="15.75">
      <c r="C87" s="27"/>
      <c r="D87" s="27"/>
      <c r="F87" s="27"/>
      <c r="G87" s="27"/>
      <c r="H87" s="27"/>
      <c r="I87" s="27"/>
      <c r="K87" s="27"/>
    </row>
    <row r="88" ht="15.75">
      <c r="K88" s="27"/>
    </row>
    <row r="89" ht="15.75">
      <c r="K89" s="27"/>
    </row>
    <row r="90" ht="15.75">
      <c r="K90" s="27"/>
    </row>
    <row r="91" ht="15.75">
      <c r="K91" s="27"/>
    </row>
    <row r="92" ht="15.75">
      <c r="K92" s="27"/>
    </row>
    <row r="93" ht="15.75">
      <c r="K93" s="27"/>
    </row>
    <row r="94" ht="15.75">
      <c r="K94" s="27"/>
    </row>
    <row r="95" ht="15.75">
      <c r="K95" s="27"/>
    </row>
    <row r="96" ht="15.75">
      <c r="K96" s="27"/>
    </row>
    <row r="97" ht="15.75">
      <c r="K97" s="27"/>
    </row>
    <row r="98" ht="15.75">
      <c r="K98" s="27"/>
    </row>
    <row r="99" ht="15.75">
      <c r="K99" s="27"/>
    </row>
    <row r="100" ht="15.75">
      <c r="K100" s="27"/>
    </row>
    <row r="101" ht="15.75">
      <c r="K101" s="27"/>
    </row>
    <row r="102" ht="15.75">
      <c r="K102" s="27"/>
    </row>
    <row r="103" ht="15.75">
      <c r="K103" s="27"/>
    </row>
    <row r="104" ht="15.75">
      <c r="K104" s="27"/>
    </row>
    <row r="105" ht="15.75">
      <c r="K105" s="27"/>
    </row>
    <row r="106" ht="15.75">
      <c r="K106" s="27"/>
    </row>
    <row r="107" ht="15.75">
      <c r="K107" s="27"/>
    </row>
    <row r="108" ht="15.75">
      <c r="K108" s="27"/>
    </row>
    <row r="109" ht="15.75">
      <c r="K109" s="27"/>
    </row>
    <row r="110" ht="15.75">
      <c r="K110" s="27"/>
    </row>
    <row r="111" ht="15.75">
      <c r="K111" s="27"/>
    </row>
    <row r="112" ht="15.75">
      <c r="K112" s="27"/>
    </row>
    <row r="113" ht="15.75">
      <c r="K113" s="27"/>
    </row>
    <row r="114" ht="15.75">
      <c r="K114" s="27"/>
    </row>
    <row r="115" ht="15.75">
      <c r="K115" s="27"/>
    </row>
    <row r="116" ht="15.75">
      <c r="K116" s="27"/>
    </row>
    <row r="117" ht="15.75">
      <c r="K117" s="27"/>
    </row>
    <row r="118" ht="15.75">
      <c r="K118" s="27"/>
    </row>
    <row r="119" ht="15.75">
      <c r="K119" s="27"/>
    </row>
    <row r="120" ht="15.75">
      <c r="K120" s="27"/>
    </row>
    <row r="121" ht="15.75">
      <c r="K121" s="27"/>
    </row>
    <row r="122" ht="15.75">
      <c r="K122" s="27"/>
    </row>
    <row r="123" ht="15.75">
      <c r="K123" s="27"/>
    </row>
    <row r="124" ht="15.75">
      <c r="K124" s="27"/>
    </row>
    <row r="125" ht="15.75">
      <c r="K125" s="27"/>
    </row>
    <row r="126" ht="15.75">
      <c r="K126" s="27"/>
    </row>
    <row r="127" ht="15.75">
      <c r="K127" s="27"/>
    </row>
    <row r="128" ht="15.75">
      <c r="K128" s="27"/>
    </row>
    <row r="129" ht="15.75">
      <c r="K129" s="27"/>
    </row>
    <row r="130" ht="15.75">
      <c r="K130" s="27"/>
    </row>
    <row r="131" ht="15.75">
      <c r="K131" s="27"/>
    </row>
    <row r="132" ht="15.75">
      <c r="K132" s="27"/>
    </row>
    <row r="133" ht="15.75">
      <c r="K133" s="27"/>
    </row>
    <row r="134" ht="15.75">
      <c r="K134" s="27"/>
    </row>
    <row r="135" ht="15.75">
      <c r="K135" s="27"/>
    </row>
    <row r="136" ht="15.75">
      <c r="K136" s="27"/>
    </row>
    <row r="137" ht="15.75">
      <c r="K137" s="27"/>
    </row>
    <row r="138" ht="15.75">
      <c r="K138" s="27"/>
    </row>
    <row r="139" ht="15.75">
      <c r="K139" s="27"/>
    </row>
    <row r="140" ht="15.75">
      <c r="K140" s="27"/>
    </row>
    <row r="141" ht="15.75">
      <c r="K141" s="27"/>
    </row>
    <row r="142" ht="15.75">
      <c r="K142" s="27"/>
    </row>
    <row r="143" ht="15.75">
      <c r="K143" s="27"/>
    </row>
    <row r="144" ht="15.75">
      <c r="K144" s="27"/>
    </row>
    <row r="145" ht="15.75">
      <c r="K145" s="27"/>
    </row>
    <row r="146" ht="15.75">
      <c r="K146" s="27"/>
    </row>
    <row r="147" ht="15.75">
      <c r="K147" s="27"/>
    </row>
    <row r="148" ht="15.75">
      <c r="K148" s="27"/>
    </row>
    <row r="149" ht="15.75">
      <c r="K149" s="27"/>
    </row>
    <row r="150" ht="15.75">
      <c r="K150" s="27"/>
    </row>
  </sheetData>
  <sheetProtection/>
  <mergeCells count="1">
    <mergeCell ref="A74:B7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9"/>
  <sheetViews>
    <sheetView zoomScalePageLayoutView="0" workbookViewId="0" topLeftCell="A94">
      <selection activeCell="F112" sqref="F112"/>
    </sheetView>
  </sheetViews>
  <sheetFormatPr defaultColWidth="11.00390625" defaultRowHeight="15.75"/>
  <cols>
    <col min="1" max="1" width="17.875" style="27" customWidth="1"/>
    <col min="2" max="2" width="4.875" style="66" bestFit="1" customWidth="1"/>
    <col min="3" max="3" width="7.75390625" style="29" bestFit="1" customWidth="1"/>
    <col min="4" max="4" width="7.625" style="28" bestFit="1" customWidth="1"/>
    <col min="5" max="5" width="14.875" style="27" customWidth="1"/>
    <col min="6" max="7" width="8.125" style="28" customWidth="1"/>
    <col min="8" max="8" width="10.625" style="30" bestFit="1" customWidth="1"/>
    <col min="9" max="9" width="7.50390625" style="30" customWidth="1"/>
    <col min="10" max="10" width="20.75390625" style="106" customWidth="1"/>
    <col min="11" max="11" width="9.875" style="31" customWidth="1"/>
    <col min="12" max="16384" width="11.00390625" style="27" customWidth="1"/>
  </cols>
  <sheetData>
    <row r="1" ht="15.75"/>
    <row r="2" spans="1:11" ht="15.75">
      <c r="A2" s="32" t="s">
        <v>476</v>
      </c>
      <c r="B2" s="58"/>
      <c r="C2" s="34"/>
      <c r="D2" s="33"/>
      <c r="E2" s="32" t="s">
        <v>477</v>
      </c>
      <c r="F2" s="33" t="s">
        <v>1340</v>
      </c>
      <c r="G2" s="33"/>
      <c r="H2" s="35"/>
      <c r="I2" s="35" t="s">
        <v>1350</v>
      </c>
      <c r="J2" s="101">
        <v>37463</v>
      </c>
      <c r="K2" s="36"/>
    </row>
    <row r="3" spans="1:11" ht="15.75">
      <c r="A3" s="32"/>
      <c r="B3" s="58"/>
      <c r="C3" s="34"/>
      <c r="D3" s="33"/>
      <c r="E3" s="32" t="s">
        <v>1344</v>
      </c>
      <c r="F3" s="33"/>
      <c r="G3" s="33"/>
      <c r="H3" s="35"/>
      <c r="I3" s="32" t="s">
        <v>492</v>
      </c>
      <c r="J3" s="101"/>
      <c r="K3" s="36"/>
    </row>
    <row r="4" spans="1:11" ht="15.75">
      <c r="A4" s="7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8" t="s">
        <v>481</v>
      </c>
      <c r="J4" s="102" t="s">
        <v>1339</v>
      </c>
      <c r="K4" s="37" t="s">
        <v>493</v>
      </c>
    </row>
    <row r="5" spans="1:11" ht="15.75">
      <c r="A5" s="7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8"/>
      <c r="J5" s="102"/>
      <c r="K5" s="38" t="s">
        <v>490</v>
      </c>
    </row>
    <row r="6" spans="1:11" ht="15.75">
      <c r="A6" s="9" t="s">
        <v>968</v>
      </c>
      <c r="B6" s="73">
        <v>1</v>
      </c>
      <c r="C6" s="9" t="s">
        <v>766</v>
      </c>
      <c r="D6" s="9" t="s">
        <v>969</v>
      </c>
      <c r="E6" s="9" t="s">
        <v>576</v>
      </c>
      <c r="F6" s="92">
        <v>111</v>
      </c>
      <c r="G6" s="92">
        <v>112</v>
      </c>
      <c r="H6" s="9" t="s">
        <v>970</v>
      </c>
      <c r="I6" s="9">
        <v>170</v>
      </c>
      <c r="J6" s="103" t="s">
        <v>1304</v>
      </c>
      <c r="K6" s="76">
        <v>3</v>
      </c>
    </row>
    <row r="7" spans="1:11" ht="15.75">
      <c r="A7" s="9"/>
      <c r="B7" s="73">
        <v>2</v>
      </c>
      <c r="C7" s="9"/>
      <c r="D7" s="9"/>
      <c r="E7" s="9" t="s">
        <v>587</v>
      </c>
      <c r="F7" s="92">
        <v>131</v>
      </c>
      <c r="G7" s="92">
        <v>131</v>
      </c>
      <c r="H7" s="9" t="s">
        <v>739</v>
      </c>
      <c r="I7" s="9">
        <v>183</v>
      </c>
      <c r="J7" s="103"/>
      <c r="K7" s="76">
        <v>3</v>
      </c>
    </row>
    <row r="8" spans="1:11" ht="15.75">
      <c r="A8" s="9"/>
      <c r="B8" s="73">
        <v>3</v>
      </c>
      <c r="C8" s="9"/>
      <c r="D8" s="9"/>
      <c r="E8" s="9" t="s">
        <v>576</v>
      </c>
      <c r="F8" s="92">
        <v>112</v>
      </c>
      <c r="G8" s="92">
        <v>111</v>
      </c>
      <c r="H8" s="9" t="s">
        <v>971</v>
      </c>
      <c r="I8" s="9">
        <v>180</v>
      </c>
      <c r="J8" s="103" t="s">
        <v>223</v>
      </c>
      <c r="K8" s="76">
        <v>3</v>
      </c>
    </row>
    <row r="9" spans="1:11" ht="15.75">
      <c r="A9" s="9" t="s">
        <v>972</v>
      </c>
      <c r="B9" s="73">
        <v>4</v>
      </c>
      <c r="C9" s="9" t="s">
        <v>28</v>
      </c>
      <c r="D9" s="9" t="s">
        <v>973</v>
      </c>
      <c r="E9" s="9" t="s">
        <v>576</v>
      </c>
      <c r="F9" s="92">
        <v>111</v>
      </c>
      <c r="G9" s="92">
        <v>111</v>
      </c>
      <c r="H9" s="9" t="s">
        <v>974</v>
      </c>
      <c r="I9" s="9" t="s">
        <v>975</v>
      </c>
      <c r="J9" s="103" t="s">
        <v>976</v>
      </c>
      <c r="K9" s="76">
        <v>4</v>
      </c>
    </row>
    <row r="10" spans="1:11" ht="15.75">
      <c r="A10" s="9" t="s">
        <v>977</v>
      </c>
      <c r="B10" s="73">
        <v>5</v>
      </c>
      <c r="C10" s="9"/>
      <c r="D10" s="9" t="s">
        <v>978</v>
      </c>
      <c r="E10" s="9" t="s">
        <v>630</v>
      </c>
      <c r="F10" s="92">
        <v>112</v>
      </c>
      <c r="G10" s="92">
        <v>0</v>
      </c>
      <c r="H10" s="9" t="s">
        <v>742</v>
      </c>
      <c r="I10" s="9">
        <v>184</v>
      </c>
      <c r="J10" s="103"/>
      <c r="K10" s="76">
        <v>4</v>
      </c>
    </row>
    <row r="11" spans="1:11" ht="15.75">
      <c r="A11" s="9" t="s">
        <v>979</v>
      </c>
      <c r="B11" s="73">
        <v>6</v>
      </c>
      <c r="C11" s="9"/>
      <c r="D11" s="9" t="s">
        <v>980</v>
      </c>
      <c r="E11" s="9" t="s">
        <v>576</v>
      </c>
      <c r="F11" s="92">
        <v>111</v>
      </c>
      <c r="G11" s="92">
        <v>111</v>
      </c>
      <c r="H11" s="9" t="s">
        <v>21</v>
      </c>
      <c r="I11" s="9">
        <v>170</v>
      </c>
      <c r="J11" s="103" t="s">
        <v>33</v>
      </c>
      <c r="K11" s="76">
        <v>3</v>
      </c>
    </row>
    <row r="12" spans="1:11" ht="15.75">
      <c r="A12" s="9"/>
      <c r="B12" s="73">
        <v>7</v>
      </c>
      <c r="C12" s="9"/>
      <c r="D12" s="9"/>
      <c r="E12" s="9" t="s">
        <v>630</v>
      </c>
      <c r="F12" s="92">
        <v>112</v>
      </c>
      <c r="G12" s="92">
        <v>112</v>
      </c>
      <c r="H12" s="9" t="s">
        <v>981</v>
      </c>
      <c r="I12" s="9">
        <v>184</v>
      </c>
      <c r="J12" s="103" t="s">
        <v>33</v>
      </c>
      <c r="K12" s="76">
        <v>3</v>
      </c>
    </row>
    <row r="13" spans="1:11" ht="31.5">
      <c r="A13" s="9"/>
      <c r="B13" s="73">
        <v>8</v>
      </c>
      <c r="C13" s="9"/>
      <c r="D13" s="9"/>
      <c r="E13" s="9" t="s">
        <v>1309</v>
      </c>
      <c r="F13" s="92">
        <v>114</v>
      </c>
      <c r="G13" s="92">
        <v>113</v>
      </c>
      <c r="H13" s="9" t="s">
        <v>692</v>
      </c>
      <c r="I13" s="9">
        <v>182</v>
      </c>
      <c r="J13" s="103" t="s">
        <v>1308</v>
      </c>
      <c r="K13" s="76">
        <v>3</v>
      </c>
    </row>
    <row r="14" spans="1:11" ht="15.75">
      <c r="A14" s="9"/>
      <c r="B14" s="73">
        <v>9</v>
      </c>
      <c r="C14" s="9"/>
      <c r="D14" s="9"/>
      <c r="E14" s="9" t="s">
        <v>587</v>
      </c>
      <c r="F14" s="92">
        <v>131</v>
      </c>
      <c r="G14" s="92">
        <v>131</v>
      </c>
      <c r="H14" s="9" t="s">
        <v>530</v>
      </c>
      <c r="I14" s="9">
        <v>180</v>
      </c>
      <c r="J14" s="103"/>
      <c r="K14" s="76">
        <v>3</v>
      </c>
    </row>
    <row r="15" spans="1:11" ht="15.75">
      <c r="A15" s="9"/>
      <c r="B15" s="73">
        <v>10</v>
      </c>
      <c r="C15" s="9"/>
      <c r="D15" s="9"/>
      <c r="E15" s="9" t="s">
        <v>614</v>
      </c>
      <c r="F15" s="92">
        <v>188</v>
      </c>
      <c r="G15" s="92">
        <v>0</v>
      </c>
      <c r="H15" s="9" t="s">
        <v>688</v>
      </c>
      <c r="I15" s="9">
        <v>180</v>
      </c>
      <c r="J15" s="103" t="s">
        <v>488</v>
      </c>
      <c r="K15" s="76">
        <v>4</v>
      </c>
    </row>
    <row r="16" spans="1:11" ht="15.75">
      <c r="A16" s="9" t="s">
        <v>1415</v>
      </c>
      <c r="B16" s="73">
        <v>11</v>
      </c>
      <c r="C16" s="9" t="s">
        <v>766</v>
      </c>
      <c r="D16" s="9" t="s">
        <v>982</v>
      </c>
      <c r="E16" s="9" t="s">
        <v>576</v>
      </c>
      <c r="F16" s="92">
        <v>111</v>
      </c>
      <c r="G16" s="92">
        <v>112</v>
      </c>
      <c r="H16" s="9" t="s">
        <v>701</v>
      </c>
      <c r="I16" s="9">
        <v>184</v>
      </c>
      <c r="J16" s="103" t="s">
        <v>579</v>
      </c>
      <c r="K16" s="76">
        <v>3</v>
      </c>
    </row>
    <row r="17" spans="1:11" ht="15.75">
      <c r="A17" s="9" t="s">
        <v>983</v>
      </c>
      <c r="B17" s="73">
        <v>12</v>
      </c>
      <c r="C17" s="9"/>
      <c r="D17" s="9" t="s">
        <v>984</v>
      </c>
      <c r="E17" s="9" t="s">
        <v>576</v>
      </c>
      <c r="F17" s="92">
        <v>111</v>
      </c>
      <c r="G17" s="92">
        <v>111</v>
      </c>
      <c r="H17" s="9" t="s">
        <v>701</v>
      </c>
      <c r="I17" s="9">
        <v>184</v>
      </c>
      <c r="J17" s="103"/>
      <c r="K17" s="76">
        <v>2</v>
      </c>
    </row>
    <row r="18" spans="1:11" ht="15.75">
      <c r="A18" s="9"/>
      <c r="B18" s="73">
        <v>13</v>
      </c>
      <c r="C18" s="9"/>
      <c r="D18" s="9"/>
      <c r="E18" s="9" t="s">
        <v>576</v>
      </c>
      <c r="F18" s="92">
        <v>111</v>
      </c>
      <c r="G18" s="92">
        <v>0</v>
      </c>
      <c r="H18" s="9" t="s">
        <v>61</v>
      </c>
      <c r="I18" s="9">
        <v>172</v>
      </c>
      <c r="J18" s="103" t="s">
        <v>1481</v>
      </c>
      <c r="K18" s="76">
        <v>4</v>
      </c>
    </row>
    <row r="19" spans="1:11" ht="15.75">
      <c r="A19" s="9"/>
      <c r="B19" s="73">
        <v>14</v>
      </c>
      <c r="C19" s="9"/>
      <c r="D19" s="9"/>
      <c r="E19" s="9" t="s">
        <v>587</v>
      </c>
      <c r="F19" s="92">
        <v>131</v>
      </c>
      <c r="G19" s="92">
        <v>131</v>
      </c>
      <c r="H19" s="9" t="s">
        <v>45</v>
      </c>
      <c r="I19" s="9">
        <v>183</v>
      </c>
      <c r="J19" s="103" t="s">
        <v>579</v>
      </c>
      <c r="K19" s="76">
        <v>3</v>
      </c>
    </row>
    <row r="20" spans="1:11" ht="15.75">
      <c r="A20" s="9"/>
      <c r="B20" s="73">
        <v>15</v>
      </c>
      <c r="C20" s="9"/>
      <c r="D20" s="9"/>
      <c r="E20" s="9" t="s">
        <v>590</v>
      </c>
      <c r="F20" s="92">
        <v>121</v>
      </c>
      <c r="G20" s="92">
        <v>121</v>
      </c>
      <c r="H20" s="9" t="s">
        <v>602</v>
      </c>
      <c r="I20" s="9">
        <v>183</v>
      </c>
      <c r="J20" s="103"/>
      <c r="K20" s="76">
        <v>3</v>
      </c>
    </row>
    <row r="21" spans="1:11" ht="15.75">
      <c r="A21" s="9" t="s">
        <v>985</v>
      </c>
      <c r="B21" s="73">
        <v>16</v>
      </c>
      <c r="C21" s="9"/>
      <c r="D21" s="9" t="s">
        <v>986</v>
      </c>
      <c r="E21" s="9" t="s">
        <v>576</v>
      </c>
      <c r="F21" s="92">
        <v>111</v>
      </c>
      <c r="G21" s="92">
        <v>111</v>
      </c>
      <c r="H21" s="9" t="s">
        <v>987</v>
      </c>
      <c r="I21" s="9">
        <v>184</v>
      </c>
      <c r="J21" s="103" t="s">
        <v>33</v>
      </c>
      <c r="K21" s="76">
        <v>4</v>
      </c>
    </row>
    <row r="22" spans="1:11" ht="31.5">
      <c r="A22" s="9"/>
      <c r="B22" s="73">
        <v>17</v>
      </c>
      <c r="C22" s="9"/>
      <c r="D22" s="9"/>
      <c r="E22" s="9" t="s">
        <v>587</v>
      </c>
      <c r="F22" s="92">
        <v>131</v>
      </c>
      <c r="G22" s="92">
        <v>131</v>
      </c>
      <c r="H22" s="9" t="s">
        <v>581</v>
      </c>
      <c r="I22" s="9">
        <v>184</v>
      </c>
      <c r="J22" s="103" t="s">
        <v>988</v>
      </c>
      <c r="K22" s="76">
        <v>4</v>
      </c>
    </row>
    <row r="23" spans="1:11" ht="15.75">
      <c r="A23" s="9" t="s">
        <v>985</v>
      </c>
      <c r="B23" s="73">
        <v>18</v>
      </c>
      <c r="C23" s="9" t="s">
        <v>766</v>
      </c>
      <c r="D23" s="9" t="s">
        <v>989</v>
      </c>
      <c r="E23" s="9" t="s">
        <v>576</v>
      </c>
      <c r="F23" s="92">
        <v>111</v>
      </c>
      <c r="G23" s="92">
        <v>111</v>
      </c>
      <c r="H23" s="9" t="s">
        <v>990</v>
      </c>
      <c r="I23" s="9">
        <v>184</v>
      </c>
      <c r="J23" s="103"/>
      <c r="K23" s="76">
        <v>4</v>
      </c>
    </row>
    <row r="24" spans="1:11" ht="15.75">
      <c r="A24" s="9"/>
      <c r="B24" s="73">
        <v>19</v>
      </c>
      <c r="C24" s="9"/>
      <c r="D24" s="9"/>
      <c r="E24" s="9" t="s">
        <v>587</v>
      </c>
      <c r="F24" s="92">
        <v>131</v>
      </c>
      <c r="G24" s="92">
        <v>131</v>
      </c>
      <c r="H24" s="9" t="s">
        <v>991</v>
      </c>
      <c r="I24" s="9">
        <v>180</v>
      </c>
      <c r="J24" s="103"/>
      <c r="K24" s="76">
        <v>3</v>
      </c>
    </row>
    <row r="25" spans="1:11" ht="15.75">
      <c r="A25" s="9"/>
      <c r="B25" s="73">
        <v>20</v>
      </c>
      <c r="C25" s="9"/>
      <c r="D25" s="9"/>
      <c r="E25" s="9" t="s">
        <v>992</v>
      </c>
      <c r="F25" s="92">
        <v>151</v>
      </c>
      <c r="G25" s="92">
        <v>0</v>
      </c>
      <c r="H25" s="9" t="s">
        <v>993</v>
      </c>
      <c r="I25" s="9">
        <v>180</v>
      </c>
      <c r="J25" s="103" t="s">
        <v>994</v>
      </c>
      <c r="K25" s="76">
        <v>4</v>
      </c>
    </row>
    <row r="26" spans="1:11" ht="31.5">
      <c r="A26" s="9" t="s">
        <v>985</v>
      </c>
      <c r="B26" s="73">
        <v>21</v>
      </c>
      <c r="C26" s="9"/>
      <c r="D26" s="9" t="s">
        <v>995</v>
      </c>
      <c r="E26" s="9" t="s">
        <v>576</v>
      </c>
      <c r="F26" s="92">
        <v>111</v>
      </c>
      <c r="G26" s="92">
        <v>111</v>
      </c>
      <c r="H26" s="9" t="s">
        <v>996</v>
      </c>
      <c r="I26" s="9">
        <v>172</v>
      </c>
      <c r="J26" s="103" t="s">
        <v>997</v>
      </c>
      <c r="K26" s="76">
        <v>3</v>
      </c>
    </row>
    <row r="27" spans="1:11" ht="15.75">
      <c r="A27" s="9" t="s">
        <v>1416</v>
      </c>
      <c r="B27" s="73">
        <v>22</v>
      </c>
      <c r="C27" s="9"/>
      <c r="D27" s="9" t="s">
        <v>998</v>
      </c>
      <c r="E27" s="9" t="s">
        <v>576</v>
      </c>
      <c r="F27" s="92">
        <v>111</v>
      </c>
      <c r="G27" s="92">
        <v>111</v>
      </c>
      <c r="H27" s="9" t="s">
        <v>999</v>
      </c>
      <c r="I27" s="9">
        <v>184</v>
      </c>
      <c r="J27" s="103" t="s">
        <v>797</v>
      </c>
      <c r="K27" s="76">
        <v>3</v>
      </c>
    </row>
    <row r="28" spans="1:11" ht="15.75">
      <c r="A28" s="9"/>
      <c r="B28" s="73">
        <v>23</v>
      </c>
      <c r="C28" s="9"/>
      <c r="D28" s="9"/>
      <c r="E28" s="9" t="s">
        <v>587</v>
      </c>
      <c r="F28" s="92">
        <v>131</v>
      </c>
      <c r="G28" s="92">
        <v>131</v>
      </c>
      <c r="H28" s="9" t="s">
        <v>601</v>
      </c>
      <c r="I28" s="9">
        <v>184</v>
      </c>
      <c r="J28" s="103"/>
      <c r="K28" s="76">
        <v>4</v>
      </c>
    </row>
    <row r="29" spans="1:11" ht="15.75">
      <c r="A29" s="86" t="s">
        <v>1000</v>
      </c>
      <c r="B29" s="73">
        <v>24</v>
      </c>
      <c r="C29" s="9"/>
      <c r="D29" s="9" t="s">
        <v>1001</v>
      </c>
      <c r="E29" s="9" t="s">
        <v>576</v>
      </c>
      <c r="F29" s="92">
        <v>111</v>
      </c>
      <c r="G29" s="92">
        <v>111</v>
      </c>
      <c r="H29" s="9" t="s">
        <v>1002</v>
      </c>
      <c r="I29" s="9">
        <v>180</v>
      </c>
      <c r="J29" s="103"/>
      <c r="K29" s="76">
        <v>3</v>
      </c>
    </row>
    <row r="30" spans="1:11" ht="15.75">
      <c r="A30" s="9"/>
      <c r="B30" s="73">
        <v>25</v>
      </c>
      <c r="C30" s="9"/>
      <c r="D30" s="9"/>
      <c r="E30" s="9" t="s">
        <v>587</v>
      </c>
      <c r="F30" s="92">
        <v>131</v>
      </c>
      <c r="G30" s="92">
        <v>131</v>
      </c>
      <c r="H30" s="9" t="s">
        <v>606</v>
      </c>
      <c r="I30" s="9">
        <v>183</v>
      </c>
      <c r="J30" s="103"/>
      <c r="K30" s="76">
        <v>4</v>
      </c>
    </row>
    <row r="31" spans="1:11" ht="15.75">
      <c r="A31" s="9"/>
      <c r="B31" s="73">
        <v>26</v>
      </c>
      <c r="C31" s="9" t="s">
        <v>28</v>
      </c>
      <c r="D31" s="9"/>
      <c r="E31" s="9" t="s">
        <v>510</v>
      </c>
      <c r="F31" s="92">
        <v>188</v>
      </c>
      <c r="G31" s="92">
        <v>188</v>
      </c>
      <c r="H31" s="9" t="s">
        <v>606</v>
      </c>
      <c r="I31" s="9">
        <v>183</v>
      </c>
      <c r="J31" s="103" t="s">
        <v>1003</v>
      </c>
      <c r="K31" s="76">
        <v>3</v>
      </c>
    </row>
    <row r="32" spans="1:11" ht="15.75">
      <c r="A32" s="9" t="s">
        <v>985</v>
      </c>
      <c r="B32" s="73">
        <v>27</v>
      </c>
      <c r="C32" s="9"/>
      <c r="D32" s="9" t="s">
        <v>1004</v>
      </c>
      <c r="E32" s="9" t="s">
        <v>576</v>
      </c>
      <c r="F32" s="92">
        <v>111</v>
      </c>
      <c r="G32" s="92">
        <v>111</v>
      </c>
      <c r="H32" s="9" t="s">
        <v>1005</v>
      </c>
      <c r="I32" s="9">
        <v>184</v>
      </c>
      <c r="J32" s="103"/>
      <c r="K32" s="76">
        <v>4</v>
      </c>
    </row>
    <row r="33" spans="1:11" ht="15.75">
      <c r="A33" s="9"/>
      <c r="B33" s="73">
        <v>28</v>
      </c>
      <c r="C33" s="9"/>
      <c r="D33" s="9"/>
      <c r="E33" s="9" t="s">
        <v>652</v>
      </c>
      <c r="F33" s="92">
        <v>151</v>
      </c>
      <c r="G33" s="92">
        <v>151</v>
      </c>
      <c r="H33" s="9" t="s">
        <v>1006</v>
      </c>
      <c r="I33" s="9">
        <v>184</v>
      </c>
      <c r="J33" s="103"/>
      <c r="K33" s="76">
        <v>3</v>
      </c>
    </row>
    <row r="34" spans="1:11" ht="15.75">
      <c r="A34" s="9"/>
      <c r="B34" s="73">
        <v>29</v>
      </c>
      <c r="C34" s="9"/>
      <c r="D34" s="9"/>
      <c r="E34" s="9" t="s">
        <v>576</v>
      </c>
      <c r="F34" s="92">
        <v>111</v>
      </c>
      <c r="G34" s="92">
        <v>119</v>
      </c>
      <c r="H34" s="9" t="s">
        <v>1007</v>
      </c>
      <c r="I34" s="9">
        <v>184</v>
      </c>
      <c r="J34" s="103"/>
      <c r="K34" s="76">
        <v>4</v>
      </c>
    </row>
    <row r="35" spans="1:11" ht="31.5">
      <c r="A35" s="9" t="s">
        <v>985</v>
      </c>
      <c r="B35" s="73">
        <v>30</v>
      </c>
      <c r="C35" s="9" t="s">
        <v>766</v>
      </c>
      <c r="D35" s="9" t="s">
        <v>995</v>
      </c>
      <c r="E35" s="9" t="s">
        <v>587</v>
      </c>
      <c r="F35" s="92">
        <v>131</v>
      </c>
      <c r="G35" s="92">
        <v>131</v>
      </c>
      <c r="H35" s="9" t="s">
        <v>1008</v>
      </c>
      <c r="I35" s="9">
        <v>184</v>
      </c>
      <c r="J35" s="103" t="s">
        <v>1009</v>
      </c>
      <c r="K35" s="76">
        <v>2</v>
      </c>
    </row>
    <row r="36" spans="1:11" ht="15.75">
      <c r="A36" s="9" t="s">
        <v>1010</v>
      </c>
      <c r="B36" s="73">
        <v>31</v>
      </c>
      <c r="C36" s="9" t="s">
        <v>120</v>
      </c>
      <c r="D36" s="9" t="s">
        <v>1011</v>
      </c>
      <c r="E36" s="9" t="s">
        <v>587</v>
      </c>
      <c r="F36" s="92">
        <v>131</v>
      </c>
      <c r="G36" s="92">
        <v>131</v>
      </c>
      <c r="H36" s="9" t="s">
        <v>530</v>
      </c>
      <c r="I36" s="9">
        <v>184</v>
      </c>
      <c r="J36" s="103"/>
      <c r="K36" s="76">
        <v>3</v>
      </c>
    </row>
    <row r="37" spans="1:11" ht="15.75">
      <c r="A37" s="9"/>
      <c r="B37" s="73">
        <v>32</v>
      </c>
      <c r="C37" s="9"/>
      <c r="D37" s="9"/>
      <c r="E37" s="9" t="s">
        <v>576</v>
      </c>
      <c r="F37" s="92">
        <v>111</v>
      </c>
      <c r="G37" s="92">
        <v>111</v>
      </c>
      <c r="H37" s="9" t="s">
        <v>1012</v>
      </c>
      <c r="I37" s="9">
        <v>184</v>
      </c>
      <c r="J37" s="103" t="s">
        <v>1013</v>
      </c>
      <c r="K37" s="76">
        <v>4</v>
      </c>
    </row>
    <row r="38" spans="1:11" ht="15.75">
      <c r="A38" s="9" t="s">
        <v>1010</v>
      </c>
      <c r="B38" s="73">
        <v>33</v>
      </c>
      <c r="C38" s="9"/>
      <c r="D38" s="9" t="s">
        <v>1014</v>
      </c>
      <c r="E38" s="9" t="s">
        <v>590</v>
      </c>
      <c r="F38" s="92">
        <v>121</v>
      </c>
      <c r="G38" s="92">
        <v>121</v>
      </c>
      <c r="H38" s="9" t="s">
        <v>1015</v>
      </c>
      <c r="I38" s="9">
        <v>184</v>
      </c>
      <c r="J38" s="103" t="s">
        <v>1016</v>
      </c>
      <c r="K38" s="76">
        <v>4</v>
      </c>
    </row>
    <row r="39" spans="1:11" ht="15.75">
      <c r="A39" s="9"/>
      <c r="B39" s="73">
        <v>34</v>
      </c>
      <c r="C39" s="9"/>
      <c r="D39" s="9"/>
      <c r="E39" s="9" t="s">
        <v>576</v>
      </c>
      <c r="F39" s="92">
        <v>111</v>
      </c>
      <c r="G39" s="92">
        <v>111</v>
      </c>
      <c r="H39" s="9" t="s">
        <v>200</v>
      </c>
      <c r="I39" s="9">
        <v>184</v>
      </c>
      <c r="J39" s="103"/>
      <c r="K39" s="76">
        <v>4</v>
      </c>
    </row>
    <row r="40" spans="1:11" ht="15.75">
      <c r="A40" s="9" t="s">
        <v>1000</v>
      </c>
      <c r="B40" s="73">
        <v>35</v>
      </c>
      <c r="C40" s="9" t="s">
        <v>766</v>
      </c>
      <c r="D40" s="9" t="s">
        <v>1017</v>
      </c>
      <c r="E40" s="9" t="s">
        <v>576</v>
      </c>
      <c r="F40" s="92">
        <v>111</v>
      </c>
      <c r="G40" s="92">
        <v>112</v>
      </c>
      <c r="H40" s="9" t="s">
        <v>1018</v>
      </c>
      <c r="I40" s="9">
        <v>184</v>
      </c>
      <c r="J40" s="103" t="s">
        <v>53</v>
      </c>
      <c r="K40" s="76">
        <v>4</v>
      </c>
    </row>
    <row r="41" spans="1:11" ht="15.75">
      <c r="A41" s="9"/>
      <c r="B41" s="73">
        <v>36</v>
      </c>
      <c r="C41" s="9"/>
      <c r="D41" s="9"/>
      <c r="E41" s="9" t="s">
        <v>587</v>
      </c>
      <c r="F41" s="92">
        <v>131</v>
      </c>
      <c r="G41" s="92">
        <v>131</v>
      </c>
      <c r="H41" s="9" t="s">
        <v>688</v>
      </c>
      <c r="I41" s="9">
        <v>184</v>
      </c>
      <c r="J41" s="103"/>
      <c r="K41" s="76">
        <v>3</v>
      </c>
    </row>
    <row r="42" spans="1:11" ht="15.75">
      <c r="A42" s="9" t="s">
        <v>1019</v>
      </c>
      <c r="B42" s="73">
        <v>37</v>
      </c>
      <c r="C42" s="9" t="s">
        <v>265</v>
      </c>
      <c r="D42" s="9" t="s">
        <v>1020</v>
      </c>
      <c r="E42" s="9" t="s">
        <v>576</v>
      </c>
      <c r="F42" s="92">
        <v>111</v>
      </c>
      <c r="G42" s="92">
        <v>111</v>
      </c>
      <c r="H42" s="9" t="s">
        <v>54</v>
      </c>
      <c r="I42" s="9">
        <v>184</v>
      </c>
      <c r="J42" s="103"/>
      <c r="K42" s="76">
        <v>4</v>
      </c>
    </row>
    <row r="43" spans="1:11" ht="63">
      <c r="A43" s="9" t="s">
        <v>1021</v>
      </c>
      <c r="B43" s="84">
        <v>38</v>
      </c>
      <c r="C43" s="9" t="s">
        <v>573</v>
      </c>
      <c r="D43" s="9" t="s">
        <v>1022</v>
      </c>
      <c r="E43" s="9" t="s">
        <v>576</v>
      </c>
      <c r="F43" s="92">
        <v>111</v>
      </c>
      <c r="G43" s="92">
        <v>111</v>
      </c>
      <c r="H43" s="9" t="s">
        <v>1023</v>
      </c>
      <c r="I43" s="9">
        <v>184</v>
      </c>
      <c r="J43" s="103" t="s">
        <v>1417</v>
      </c>
      <c r="K43" s="76">
        <v>2</v>
      </c>
    </row>
    <row r="44" spans="1:11" ht="15.75">
      <c r="A44" s="9" t="s">
        <v>1024</v>
      </c>
      <c r="B44" s="73">
        <v>39</v>
      </c>
      <c r="C44" s="9" t="s">
        <v>265</v>
      </c>
      <c r="D44" s="9" t="s">
        <v>1025</v>
      </c>
      <c r="E44" s="9" t="s">
        <v>576</v>
      </c>
      <c r="F44" s="92">
        <v>111</v>
      </c>
      <c r="G44" s="92">
        <v>111</v>
      </c>
      <c r="H44" s="9" t="s">
        <v>1026</v>
      </c>
      <c r="I44" s="9">
        <v>184</v>
      </c>
      <c r="J44" s="103" t="s">
        <v>760</v>
      </c>
      <c r="K44" s="76">
        <v>4</v>
      </c>
    </row>
    <row r="45" spans="1:11" ht="15.75">
      <c r="A45" s="9" t="s">
        <v>1024</v>
      </c>
      <c r="B45" s="73">
        <v>40</v>
      </c>
      <c r="C45" s="9"/>
      <c r="D45" s="9" t="s">
        <v>1027</v>
      </c>
      <c r="E45" s="9" t="s">
        <v>576</v>
      </c>
      <c r="F45" s="92">
        <v>111</v>
      </c>
      <c r="G45" s="92">
        <v>111</v>
      </c>
      <c r="H45" s="9" t="s">
        <v>1028</v>
      </c>
      <c r="I45" s="9">
        <v>174</v>
      </c>
      <c r="J45" s="103" t="s">
        <v>1029</v>
      </c>
      <c r="K45" s="76">
        <v>4</v>
      </c>
    </row>
    <row r="46" spans="1:11" ht="15.75">
      <c r="A46" s="9"/>
      <c r="B46" s="73">
        <v>41</v>
      </c>
      <c r="C46" s="9"/>
      <c r="D46" s="9"/>
      <c r="E46" s="9" t="s">
        <v>587</v>
      </c>
      <c r="F46" s="92">
        <v>131</v>
      </c>
      <c r="G46" s="92">
        <v>131</v>
      </c>
      <c r="H46" s="9" t="s">
        <v>520</v>
      </c>
      <c r="I46" s="9">
        <v>184</v>
      </c>
      <c r="J46" s="103"/>
      <c r="K46" s="76">
        <v>3</v>
      </c>
    </row>
    <row r="47" spans="1:11" ht="15.75">
      <c r="A47" s="9" t="s">
        <v>1024</v>
      </c>
      <c r="B47" s="73">
        <v>42</v>
      </c>
      <c r="C47" s="9"/>
      <c r="D47" s="9" t="s">
        <v>1025</v>
      </c>
      <c r="E47" s="9" t="s">
        <v>614</v>
      </c>
      <c r="F47" s="92">
        <v>188</v>
      </c>
      <c r="G47" s="92">
        <v>0</v>
      </c>
      <c r="H47" s="9" t="s">
        <v>588</v>
      </c>
      <c r="I47" s="9"/>
      <c r="J47" s="103" t="s">
        <v>1030</v>
      </c>
      <c r="K47" s="76">
        <v>4</v>
      </c>
    </row>
    <row r="48" spans="1:11" ht="31.5">
      <c r="A48" s="9" t="s">
        <v>1031</v>
      </c>
      <c r="B48" s="73">
        <v>43</v>
      </c>
      <c r="C48" s="9" t="s">
        <v>766</v>
      </c>
      <c r="D48" s="9" t="s">
        <v>1032</v>
      </c>
      <c r="E48" s="9" t="s">
        <v>576</v>
      </c>
      <c r="F48" s="92">
        <v>111</v>
      </c>
      <c r="G48" s="92">
        <v>111</v>
      </c>
      <c r="H48" s="9" t="s">
        <v>1033</v>
      </c>
      <c r="I48" s="9">
        <v>184</v>
      </c>
      <c r="J48" s="103" t="s">
        <v>1034</v>
      </c>
      <c r="K48" s="76">
        <v>3</v>
      </c>
    </row>
    <row r="49" spans="1:11" ht="15.75">
      <c r="A49" s="9"/>
      <c r="B49" s="73">
        <v>44</v>
      </c>
      <c r="C49" s="9"/>
      <c r="D49" s="9"/>
      <c r="E49" s="9" t="s">
        <v>587</v>
      </c>
      <c r="F49" s="92">
        <v>131</v>
      </c>
      <c r="G49" s="92">
        <v>131</v>
      </c>
      <c r="H49" s="9" t="s">
        <v>514</v>
      </c>
      <c r="I49" s="9">
        <v>184</v>
      </c>
      <c r="J49" s="103"/>
      <c r="K49" s="76">
        <v>3</v>
      </c>
    </row>
    <row r="50" spans="1:11" ht="47.25">
      <c r="A50" s="9" t="s">
        <v>1031</v>
      </c>
      <c r="B50" s="73">
        <v>45</v>
      </c>
      <c r="C50" s="9"/>
      <c r="D50" s="9" t="s">
        <v>1035</v>
      </c>
      <c r="E50" s="9" t="s">
        <v>513</v>
      </c>
      <c r="F50" s="92">
        <v>111</v>
      </c>
      <c r="G50" s="92">
        <v>0</v>
      </c>
      <c r="H50" s="9" t="s">
        <v>1036</v>
      </c>
      <c r="I50" s="9" t="s">
        <v>839</v>
      </c>
      <c r="J50" s="103" t="s">
        <v>1037</v>
      </c>
      <c r="K50" s="76">
        <v>4</v>
      </c>
    </row>
    <row r="51" spans="1:11" ht="15.75">
      <c r="A51" s="9" t="s">
        <v>1031</v>
      </c>
      <c r="B51" s="73">
        <v>46</v>
      </c>
      <c r="C51" s="9"/>
      <c r="D51" s="9" t="s">
        <v>1038</v>
      </c>
      <c r="E51" s="9" t="s">
        <v>1310</v>
      </c>
      <c r="F51" s="92">
        <v>111</v>
      </c>
      <c r="G51" s="92">
        <v>0</v>
      </c>
      <c r="H51" s="9" t="s">
        <v>891</v>
      </c>
      <c r="I51" s="9" t="s">
        <v>1039</v>
      </c>
      <c r="J51" s="103" t="s">
        <v>1040</v>
      </c>
      <c r="K51" s="76">
        <v>4</v>
      </c>
    </row>
    <row r="52" spans="1:11" ht="31.5">
      <c r="A52" s="9"/>
      <c r="B52" s="73">
        <v>47</v>
      </c>
      <c r="C52" s="9"/>
      <c r="D52" s="9"/>
      <c r="E52" s="9" t="s">
        <v>1311</v>
      </c>
      <c r="F52" s="92">
        <v>114</v>
      </c>
      <c r="G52" s="92">
        <v>0</v>
      </c>
      <c r="H52" s="9" t="s">
        <v>1041</v>
      </c>
      <c r="I52" s="9" t="s">
        <v>1039</v>
      </c>
      <c r="J52" s="103" t="s">
        <v>1042</v>
      </c>
      <c r="K52" s="76">
        <v>4</v>
      </c>
    </row>
    <row r="53" spans="1:11" ht="31.5">
      <c r="A53" s="9"/>
      <c r="B53" s="73">
        <v>48</v>
      </c>
      <c r="C53" s="9"/>
      <c r="D53" s="9"/>
      <c r="E53" s="9" t="s">
        <v>1312</v>
      </c>
      <c r="F53" s="92">
        <v>151</v>
      </c>
      <c r="G53" s="92">
        <v>0</v>
      </c>
      <c r="H53" s="9" t="s">
        <v>1043</v>
      </c>
      <c r="I53" s="9" t="s">
        <v>1039</v>
      </c>
      <c r="J53" s="103" t="s">
        <v>1044</v>
      </c>
      <c r="K53" s="76">
        <v>4</v>
      </c>
    </row>
    <row r="54" spans="1:11" ht="63">
      <c r="A54" s="9" t="s">
        <v>1045</v>
      </c>
      <c r="B54" s="84">
        <v>49</v>
      </c>
      <c r="C54" s="9"/>
      <c r="D54" s="9" t="s">
        <v>1046</v>
      </c>
      <c r="E54" s="9" t="s">
        <v>576</v>
      </c>
      <c r="F54" s="92">
        <v>565</v>
      </c>
      <c r="G54" s="92">
        <v>211</v>
      </c>
      <c r="H54" s="9" t="s">
        <v>697</v>
      </c>
      <c r="I54" s="9">
        <v>184</v>
      </c>
      <c r="J54" s="103" t="s">
        <v>1418</v>
      </c>
      <c r="K54" s="76">
        <v>2</v>
      </c>
    </row>
    <row r="55" spans="1:11" ht="31.5">
      <c r="A55" s="9"/>
      <c r="B55" s="84">
        <v>50</v>
      </c>
      <c r="C55" s="9"/>
      <c r="D55" s="9"/>
      <c r="E55" s="9" t="s">
        <v>576</v>
      </c>
      <c r="F55" s="92">
        <v>565</v>
      </c>
      <c r="G55" s="92">
        <v>211</v>
      </c>
      <c r="H55" s="9" t="s">
        <v>1047</v>
      </c>
      <c r="I55" s="9">
        <v>184</v>
      </c>
      <c r="J55" s="103" t="s">
        <v>1419</v>
      </c>
      <c r="K55" s="76">
        <v>2</v>
      </c>
    </row>
    <row r="56" spans="1:11" ht="31.5">
      <c r="A56" s="9"/>
      <c r="B56" s="73">
        <v>51</v>
      </c>
      <c r="C56" s="9"/>
      <c r="D56" s="9" t="s">
        <v>1048</v>
      </c>
      <c r="E56" s="9" t="s">
        <v>576</v>
      </c>
      <c r="F56" s="92">
        <v>112</v>
      </c>
      <c r="G56" s="92">
        <v>119</v>
      </c>
      <c r="H56" s="9"/>
      <c r="I56" s="9">
        <v>184</v>
      </c>
      <c r="J56" s="103" t="s">
        <v>1049</v>
      </c>
      <c r="K56" s="76">
        <v>4</v>
      </c>
    </row>
    <row r="57" spans="1:11" ht="31.5">
      <c r="A57" s="9"/>
      <c r="B57" s="73">
        <v>52</v>
      </c>
      <c r="C57" s="9"/>
      <c r="D57" s="9"/>
      <c r="E57" s="9" t="s">
        <v>587</v>
      </c>
      <c r="F57" s="92">
        <v>131</v>
      </c>
      <c r="G57" s="92">
        <v>131</v>
      </c>
      <c r="H57" s="9" t="s">
        <v>514</v>
      </c>
      <c r="I57" s="9">
        <v>184</v>
      </c>
      <c r="J57" s="103" t="s">
        <v>1230</v>
      </c>
      <c r="K57" s="76">
        <v>1</v>
      </c>
    </row>
    <row r="58" spans="1:11" ht="15.75">
      <c r="A58" s="9"/>
      <c r="B58" s="84">
        <v>53</v>
      </c>
      <c r="C58" s="9"/>
      <c r="D58" s="9"/>
      <c r="E58" s="9" t="s">
        <v>576</v>
      </c>
      <c r="F58" s="92">
        <v>111</v>
      </c>
      <c r="G58" s="92">
        <v>111</v>
      </c>
      <c r="H58" s="9" t="s">
        <v>1002</v>
      </c>
      <c r="I58" s="9">
        <v>184</v>
      </c>
      <c r="J58" s="103" t="s">
        <v>1050</v>
      </c>
      <c r="K58" s="76">
        <v>3</v>
      </c>
    </row>
    <row r="59" spans="1:11" ht="31.5">
      <c r="A59" s="9"/>
      <c r="B59" s="73">
        <v>54</v>
      </c>
      <c r="C59" s="9"/>
      <c r="D59" s="9" t="s">
        <v>1051</v>
      </c>
      <c r="E59" s="9" t="s">
        <v>576</v>
      </c>
      <c r="F59" s="92">
        <v>560</v>
      </c>
      <c r="G59" s="92">
        <v>212</v>
      </c>
      <c r="H59" s="9" t="s">
        <v>1052</v>
      </c>
      <c r="I59" s="9">
        <v>183</v>
      </c>
      <c r="J59" s="103" t="s">
        <v>1313</v>
      </c>
      <c r="K59" s="76">
        <v>4</v>
      </c>
    </row>
    <row r="60" spans="1:11" ht="15.75">
      <c r="A60" s="9" t="s">
        <v>1053</v>
      </c>
      <c r="B60" s="84">
        <v>55</v>
      </c>
      <c r="C60" s="9" t="s">
        <v>28</v>
      </c>
      <c r="D60" s="9" t="s">
        <v>1004</v>
      </c>
      <c r="E60" s="9" t="s">
        <v>1314</v>
      </c>
      <c r="F60" s="92">
        <v>114</v>
      </c>
      <c r="G60" s="92">
        <v>115</v>
      </c>
      <c r="H60" s="9" t="s">
        <v>676</v>
      </c>
      <c r="I60" s="9">
        <v>183</v>
      </c>
      <c r="J60" s="103" t="s">
        <v>1054</v>
      </c>
      <c r="K60" s="76">
        <v>2</v>
      </c>
    </row>
    <row r="61" spans="1:11" ht="15.75">
      <c r="A61" s="9"/>
      <c r="B61" s="73">
        <v>56</v>
      </c>
      <c r="C61" s="9"/>
      <c r="D61" s="9"/>
      <c r="E61" s="9" t="s">
        <v>1055</v>
      </c>
      <c r="F61" s="92">
        <v>132</v>
      </c>
      <c r="G61" s="92">
        <v>136</v>
      </c>
      <c r="H61" s="9" t="s">
        <v>520</v>
      </c>
      <c r="I61" s="9">
        <v>183</v>
      </c>
      <c r="J61" s="103" t="s">
        <v>752</v>
      </c>
      <c r="K61" s="76">
        <v>3</v>
      </c>
    </row>
    <row r="62" spans="1:11" ht="15.75">
      <c r="A62" s="9" t="s">
        <v>1505</v>
      </c>
      <c r="B62" s="84">
        <v>57</v>
      </c>
      <c r="C62" s="9" t="s">
        <v>103</v>
      </c>
      <c r="D62" s="9" t="s">
        <v>1056</v>
      </c>
      <c r="E62" s="9" t="s">
        <v>751</v>
      </c>
      <c r="F62" s="92">
        <v>115</v>
      </c>
      <c r="G62" s="92">
        <v>115</v>
      </c>
      <c r="H62" s="9" t="s">
        <v>515</v>
      </c>
      <c r="I62" s="9">
        <v>183</v>
      </c>
      <c r="J62" s="103" t="s">
        <v>1057</v>
      </c>
      <c r="K62" s="76">
        <v>1</v>
      </c>
    </row>
    <row r="63" spans="1:11" ht="15.75">
      <c r="A63" s="9"/>
      <c r="B63" s="73">
        <v>58</v>
      </c>
      <c r="C63" s="9"/>
      <c r="D63" s="9"/>
      <c r="E63" s="9" t="s">
        <v>354</v>
      </c>
      <c r="F63" s="92">
        <v>151</v>
      </c>
      <c r="G63" s="92">
        <v>0</v>
      </c>
      <c r="H63" s="9" t="s">
        <v>526</v>
      </c>
      <c r="I63" s="9">
        <v>183</v>
      </c>
      <c r="J63" s="103" t="s">
        <v>635</v>
      </c>
      <c r="K63" s="76">
        <v>2</v>
      </c>
    </row>
    <row r="64" spans="1:11" ht="15.75">
      <c r="A64" s="9"/>
      <c r="B64" s="73">
        <v>59</v>
      </c>
      <c r="C64" s="9"/>
      <c r="D64" s="9" t="s">
        <v>1058</v>
      </c>
      <c r="E64" s="9" t="s">
        <v>751</v>
      </c>
      <c r="F64" s="92">
        <v>115</v>
      </c>
      <c r="G64" s="92">
        <v>115</v>
      </c>
      <c r="H64" s="9" t="s">
        <v>1059</v>
      </c>
      <c r="I64" s="9">
        <v>183</v>
      </c>
      <c r="J64" s="103" t="s">
        <v>1060</v>
      </c>
      <c r="K64" s="76">
        <v>2</v>
      </c>
    </row>
    <row r="65" spans="1:11" ht="15.75">
      <c r="A65" s="9" t="s">
        <v>1427</v>
      </c>
      <c r="B65" s="84">
        <v>60</v>
      </c>
      <c r="C65" s="9"/>
      <c r="D65" s="9" t="s">
        <v>573</v>
      </c>
      <c r="E65" s="9" t="s">
        <v>751</v>
      </c>
      <c r="F65" s="92">
        <v>115</v>
      </c>
      <c r="G65" s="92">
        <v>310</v>
      </c>
      <c r="H65" s="9" t="s">
        <v>555</v>
      </c>
      <c r="I65" s="9"/>
      <c r="J65" s="103" t="s">
        <v>1305</v>
      </c>
      <c r="K65" s="76">
        <v>2</v>
      </c>
    </row>
    <row r="66" spans="1:11" ht="78.75">
      <c r="A66" s="9" t="s">
        <v>1426</v>
      </c>
      <c r="B66" s="84">
        <v>61</v>
      </c>
      <c r="C66" s="9" t="s">
        <v>1061</v>
      </c>
      <c r="D66" s="9" t="s">
        <v>1062</v>
      </c>
      <c r="E66" s="9" t="s">
        <v>576</v>
      </c>
      <c r="F66" s="92">
        <v>111</v>
      </c>
      <c r="G66" s="92">
        <v>390</v>
      </c>
      <c r="H66" s="9" t="s">
        <v>1063</v>
      </c>
      <c r="I66" s="9" t="s">
        <v>591</v>
      </c>
      <c r="J66" s="103" t="s">
        <v>1306</v>
      </c>
      <c r="K66" s="76">
        <v>1</v>
      </c>
    </row>
    <row r="67" spans="1:11" ht="15.75">
      <c r="A67" s="9"/>
      <c r="B67" s="84">
        <v>62</v>
      </c>
      <c r="C67" s="9"/>
      <c r="D67" s="9"/>
      <c r="E67" s="9" t="s">
        <v>1064</v>
      </c>
      <c r="F67" s="92">
        <v>121</v>
      </c>
      <c r="G67" s="92">
        <v>0</v>
      </c>
      <c r="H67" s="9" t="s">
        <v>600</v>
      </c>
      <c r="I67" s="9" t="s">
        <v>591</v>
      </c>
      <c r="J67" s="103" t="s">
        <v>1065</v>
      </c>
      <c r="K67" s="76">
        <v>4</v>
      </c>
    </row>
    <row r="68" spans="1:11" ht="15.75">
      <c r="A68" s="9"/>
      <c r="B68" s="84">
        <v>63</v>
      </c>
      <c r="C68" s="9"/>
      <c r="D68" s="9"/>
      <c r="E68" s="9" t="s">
        <v>587</v>
      </c>
      <c r="F68" s="92">
        <v>131</v>
      </c>
      <c r="G68" s="92">
        <v>136</v>
      </c>
      <c r="H68" s="9" t="s">
        <v>688</v>
      </c>
      <c r="I68" s="9" t="s">
        <v>591</v>
      </c>
      <c r="J68" s="103" t="s">
        <v>1307</v>
      </c>
      <c r="K68" s="76">
        <v>1</v>
      </c>
    </row>
    <row r="69" spans="1:11" ht="31.5">
      <c r="A69" s="9"/>
      <c r="B69" s="84">
        <v>64</v>
      </c>
      <c r="C69" s="9"/>
      <c r="D69" s="9"/>
      <c r="E69" s="9" t="s">
        <v>1231</v>
      </c>
      <c r="F69" s="92">
        <v>151</v>
      </c>
      <c r="G69" s="92">
        <v>0</v>
      </c>
      <c r="H69" s="9" t="s">
        <v>1066</v>
      </c>
      <c r="I69" s="9" t="s">
        <v>591</v>
      </c>
      <c r="J69" s="103" t="s">
        <v>1067</v>
      </c>
      <c r="K69" s="76">
        <v>4</v>
      </c>
    </row>
    <row r="70" spans="1:11" ht="15.75">
      <c r="A70" s="9"/>
      <c r="B70" s="84">
        <v>65</v>
      </c>
      <c r="C70" s="9"/>
      <c r="D70" s="9"/>
      <c r="E70" s="9" t="s">
        <v>53</v>
      </c>
      <c r="F70" s="92">
        <v>112</v>
      </c>
      <c r="G70" s="92">
        <v>390</v>
      </c>
      <c r="H70" s="9" t="s">
        <v>688</v>
      </c>
      <c r="I70" s="9" t="s">
        <v>591</v>
      </c>
      <c r="J70" s="103" t="s">
        <v>1068</v>
      </c>
      <c r="K70" s="76">
        <v>1</v>
      </c>
    </row>
    <row r="71" spans="1:11" ht="15.75">
      <c r="A71" s="9"/>
      <c r="B71" s="84">
        <v>66</v>
      </c>
      <c r="C71" s="9"/>
      <c r="D71" s="9"/>
      <c r="E71" s="9" t="s">
        <v>111</v>
      </c>
      <c r="F71" s="92">
        <v>390</v>
      </c>
      <c r="G71" s="92">
        <v>390</v>
      </c>
      <c r="H71" s="9" t="s">
        <v>600</v>
      </c>
      <c r="I71" s="9">
        <v>184</v>
      </c>
      <c r="J71" s="103"/>
      <c r="K71" s="76">
        <v>3</v>
      </c>
    </row>
    <row r="72" spans="1:11" ht="15.75">
      <c r="A72" s="9" t="s">
        <v>1069</v>
      </c>
      <c r="B72" s="73">
        <v>67</v>
      </c>
      <c r="C72" s="9" t="s">
        <v>1070</v>
      </c>
      <c r="D72" s="9" t="s">
        <v>1071</v>
      </c>
      <c r="E72" s="9" t="s">
        <v>751</v>
      </c>
      <c r="F72" s="92">
        <v>115</v>
      </c>
      <c r="G72" s="92">
        <v>115</v>
      </c>
      <c r="H72" s="9" t="s">
        <v>928</v>
      </c>
      <c r="I72" s="9" t="s">
        <v>159</v>
      </c>
      <c r="J72" s="103"/>
      <c r="K72" s="76">
        <v>2</v>
      </c>
    </row>
    <row r="73" spans="1:11" ht="15.75">
      <c r="A73" s="9"/>
      <c r="B73" s="73">
        <v>68</v>
      </c>
      <c r="C73" s="9"/>
      <c r="D73" s="9"/>
      <c r="E73" s="9" t="s">
        <v>594</v>
      </c>
      <c r="F73" s="92">
        <v>151</v>
      </c>
      <c r="G73" s="92">
        <v>152</v>
      </c>
      <c r="H73" s="9" t="s">
        <v>571</v>
      </c>
      <c r="I73" s="9"/>
      <c r="J73" s="103"/>
      <c r="K73" s="76">
        <v>2</v>
      </c>
    </row>
    <row r="74" spans="1:11" ht="15.75">
      <c r="A74" s="9" t="s">
        <v>1232</v>
      </c>
      <c r="B74" s="73">
        <v>69</v>
      </c>
      <c r="C74" s="9"/>
      <c r="D74" s="9"/>
      <c r="E74" s="9" t="s">
        <v>1072</v>
      </c>
      <c r="F74" s="92">
        <v>115</v>
      </c>
      <c r="G74" s="92">
        <v>115</v>
      </c>
      <c r="H74" s="9" t="s">
        <v>1073</v>
      </c>
      <c r="I74" s="9"/>
      <c r="J74" s="103"/>
      <c r="K74" s="76">
        <v>3</v>
      </c>
    </row>
    <row r="75" spans="1:11" ht="15.75">
      <c r="A75" s="9" t="s">
        <v>1074</v>
      </c>
      <c r="B75" s="73">
        <v>70</v>
      </c>
      <c r="C75" s="9" t="s">
        <v>28</v>
      </c>
      <c r="D75" s="9" t="s">
        <v>1075</v>
      </c>
      <c r="E75" s="9" t="s">
        <v>582</v>
      </c>
      <c r="F75" s="92">
        <v>188</v>
      </c>
      <c r="G75" s="92">
        <v>156</v>
      </c>
      <c r="H75" s="9" t="s">
        <v>595</v>
      </c>
      <c r="I75" s="9">
        <v>181</v>
      </c>
      <c r="J75" s="103"/>
      <c r="K75" s="76">
        <v>3</v>
      </c>
    </row>
    <row r="76" spans="1:11" ht="15.75">
      <c r="A76" s="9"/>
      <c r="B76" s="73">
        <v>71</v>
      </c>
      <c r="C76" s="9"/>
      <c r="D76" s="9"/>
      <c r="E76" s="9" t="s">
        <v>576</v>
      </c>
      <c r="F76" s="92">
        <v>111</v>
      </c>
      <c r="G76" s="92">
        <v>112</v>
      </c>
      <c r="H76" s="9" t="s">
        <v>1076</v>
      </c>
      <c r="I76" s="9">
        <v>184</v>
      </c>
      <c r="J76" s="103"/>
      <c r="K76" s="76">
        <v>3</v>
      </c>
    </row>
    <row r="77" spans="1:11" ht="15.75">
      <c r="A77" s="9" t="s">
        <v>1077</v>
      </c>
      <c r="B77" s="73">
        <v>72</v>
      </c>
      <c r="C77" s="9"/>
      <c r="D77" s="9" t="s">
        <v>1078</v>
      </c>
      <c r="E77" s="9" t="s">
        <v>576</v>
      </c>
      <c r="F77" s="92">
        <v>111</v>
      </c>
      <c r="G77" s="92">
        <v>111</v>
      </c>
      <c r="H77" s="9" t="s">
        <v>273</v>
      </c>
      <c r="I77" s="9">
        <v>184</v>
      </c>
      <c r="J77" s="103"/>
      <c r="K77" s="76">
        <v>4</v>
      </c>
    </row>
    <row r="78" spans="1:11" ht="15.75">
      <c r="A78" s="9"/>
      <c r="B78" s="73">
        <v>73</v>
      </c>
      <c r="C78" s="9"/>
      <c r="D78" s="9"/>
      <c r="E78" s="9" t="s">
        <v>580</v>
      </c>
      <c r="F78" s="92">
        <v>121</v>
      </c>
      <c r="G78" s="92">
        <v>187</v>
      </c>
      <c r="H78" s="9" t="s">
        <v>521</v>
      </c>
      <c r="I78" s="9">
        <v>184</v>
      </c>
      <c r="J78" s="103"/>
      <c r="K78" s="76">
        <v>3</v>
      </c>
    </row>
    <row r="79" spans="1:11" ht="15.75">
      <c r="A79" s="9" t="s">
        <v>1079</v>
      </c>
      <c r="B79" s="73">
        <v>74</v>
      </c>
      <c r="C79" s="9"/>
      <c r="D79" s="9" t="s">
        <v>1080</v>
      </c>
      <c r="E79" s="9" t="s">
        <v>576</v>
      </c>
      <c r="F79" s="92">
        <v>111</v>
      </c>
      <c r="G79" s="92">
        <v>111</v>
      </c>
      <c r="H79" s="9" t="s">
        <v>735</v>
      </c>
      <c r="I79" s="9">
        <v>184</v>
      </c>
      <c r="J79" s="103"/>
      <c r="K79" s="76">
        <v>4</v>
      </c>
    </row>
    <row r="80" spans="1:11" ht="15.75">
      <c r="A80" s="9"/>
      <c r="B80" s="73">
        <v>75</v>
      </c>
      <c r="C80" s="9"/>
      <c r="D80" s="9"/>
      <c r="E80" s="9" t="s">
        <v>587</v>
      </c>
      <c r="F80" s="92">
        <v>131</v>
      </c>
      <c r="G80" s="92">
        <v>131</v>
      </c>
      <c r="H80" s="9" t="s">
        <v>512</v>
      </c>
      <c r="I80" s="9">
        <v>184</v>
      </c>
      <c r="J80" s="103"/>
      <c r="K80" s="76">
        <v>3</v>
      </c>
    </row>
    <row r="81" spans="1:11" ht="31.5">
      <c r="A81" s="9"/>
      <c r="B81" s="73">
        <v>76</v>
      </c>
      <c r="C81" s="9"/>
      <c r="D81" s="9"/>
      <c r="E81" s="9" t="s">
        <v>652</v>
      </c>
      <c r="F81" s="92">
        <v>151</v>
      </c>
      <c r="G81" s="92">
        <v>151</v>
      </c>
      <c r="H81" s="9" t="s">
        <v>1081</v>
      </c>
      <c r="I81" s="9">
        <v>184</v>
      </c>
      <c r="J81" s="103" t="s">
        <v>1082</v>
      </c>
      <c r="K81" s="76">
        <v>4</v>
      </c>
    </row>
    <row r="82" spans="1:11" ht="15.75">
      <c r="A82" s="9" t="s">
        <v>1083</v>
      </c>
      <c r="B82" s="73">
        <v>77</v>
      </c>
      <c r="C82" s="9" t="s">
        <v>766</v>
      </c>
      <c r="D82" s="9" t="s">
        <v>1035</v>
      </c>
      <c r="E82" s="9" t="s">
        <v>587</v>
      </c>
      <c r="F82" s="92">
        <v>131</v>
      </c>
      <c r="G82" s="92">
        <v>131</v>
      </c>
      <c r="H82" s="9" t="s">
        <v>514</v>
      </c>
      <c r="I82" s="9">
        <v>180</v>
      </c>
      <c r="J82" s="103" t="s">
        <v>1084</v>
      </c>
      <c r="K82" s="76">
        <v>3</v>
      </c>
    </row>
    <row r="83" spans="1:11" ht="15.75">
      <c r="A83" s="9"/>
      <c r="B83" s="73">
        <v>78</v>
      </c>
      <c r="C83" s="9"/>
      <c r="D83" s="9"/>
      <c r="E83" s="9" t="s">
        <v>576</v>
      </c>
      <c r="F83" s="92">
        <v>111</v>
      </c>
      <c r="G83" s="92">
        <v>112</v>
      </c>
      <c r="H83" s="9" t="s">
        <v>1085</v>
      </c>
      <c r="I83" s="9">
        <v>184</v>
      </c>
      <c r="J83" s="103"/>
      <c r="K83" s="76">
        <v>4</v>
      </c>
    </row>
    <row r="84" spans="1:11" ht="15.75">
      <c r="A84" s="9" t="s">
        <v>1425</v>
      </c>
      <c r="B84" s="73">
        <v>79</v>
      </c>
      <c r="C84" s="9" t="s">
        <v>1061</v>
      </c>
      <c r="D84" s="9" t="s">
        <v>1086</v>
      </c>
      <c r="E84" s="9" t="s">
        <v>111</v>
      </c>
      <c r="F84" s="92">
        <v>312</v>
      </c>
      <c r="G84" s="92">
        <v>312</v>
      </c>
      <c r="H84" s="9" t="s">
        <v>1087</v>
      </c>
      <c r="I84" s="9">
        <v>184</v>
      </c>
      <c r="J84" s="103"/>
      <c r="K84" s="76">
        <v>4</v>
      </c>
    </row>
    <row r="85" spans="1:11" ht="15.75">
      <c r="A85" s="9"/>
      <c r="B85" s="84">
        <v>80</v>
      </c>
      <c r="C85" s="9"/>
      <c r="D85" s="9" t="s">
        <v>1088</v>
      </c>
      <c r="E85" s="9" t="s">
        <v>111</v>
      </c>
      <c r="F85" s="92">
        <v>312</v>
      </c>
      <c r="G85" s="92">
        <v>312</v>
      </c>
      <c r="H85" s="9" t="s">
        <v>676</v>
      </c>
      <c r="I85" s="9">
        <v>180</v>
      </c>
      <c r="J85" s="103"/>
      <c r="K85" s="76">
        <v>4</v>
      </c>
    </row>
    <row r="86" spans="1:11" ht="31.5">
      <c r="A86" s="9"/>
      <c r="B86" s="73">
        <v>81</v>
      </c>
      <c r="C86" s="9"/>
      <c r="D86" s="9" t="s">
        <v>1089</v>
      </c>
      <c r="E86" s="9" t="s">
        <v>111</v>
      </c>
      <c r="F86" s="92">
        <v>312</v>
      </c>
      <c r="G86" s="92">
        <v>312</v>
      </c>
      <c r="H86" s="9" t="s">
        <v>742</v>
      </c>
      <c r="I86" s="9"/>
      <c r="J86" s="103" t="s">
        <v>1090</v>
      </c>
      <c r="K86" s="76">
        <v>4</v>
      </c>
    </row>
    <row r="87" spans="1:11" ht="94.5">
      <c r="A87" s="9" t="s">
        <v>1424</v>
      </c>
      <c r="B87" s="73">
        <v>82</v>
      </c>
      <c r="C87" s="9"/>
      <c r="D87" s="9" t="s">
        <v>1091</v>
      </c>
      <c r="E87" s="9" t="s">
        <v>1072</v>
      </c>
      <c r="F87" s="92">
        <v>111</v>
      </c>
      <c r="G87" s="92">
        <v>312</v>
      </c>
      <c r="H87" s="9" t="s">
        <v>1092</v>
      </c>
      <c r="I87" s="9">
        <v>180</v>
      </c>
      <c r="J87" s="103" t="s">
        <v>1315</v>
      </c>
      <c r="K87" s="76">
        <v>3</v>
      </c>
    </row>
    <row r="88" spans="1:11" ht="15.75">
      <c r="A88" s="9" t="s">
        <v>1423</v>
      </c>
      <c r="B88" s="84">
        <v>83</v>
      </c>
      <c r="C88" s="9"/>
      <c r="D88" s="9" t="s">
        <v>1093</v>
      </c>
      <c r="E88" s="9" t="s">
        <v>1072</v>
      </c>
      <c r="F88" s="92">
        <v>111</v>
      </c>
      <c r="G88" s="92">
        <v>300</v>
      </c>
      <c r="H88" s="9" t="s">
        <v>742</v>
      </c>
      <c r="I88" s="9">
        <v>180</v>
      </c>
      <c r="J88" s="103" t="s">
        <v>635</v>
      </c>
      <c r="K88" s="76">
        <v>1</v>
      </c>
    </row>
    <row r="89" spans="1:11" ht="15.75">
      <c r="A89" s="9"/>
      <c r="B89" s="84">
        <v>84</v>
      </c>
      <c r="C89" s="9"/>
      <c r="D89" s="9"/>
      <c r="E89" s="9" t="s">
        <v>594</v>
      </c>
      <c r="F89" s="92">
        <v>151</v>
      </c>
      <c r="G89" s="92">
        <v>152</v>
      </c>
      <c r="H89" s="9" t="s">
        <v>1094</v>
      </c>
      <c r="I89" s="9">
        <v>180</v>
      </c>
      <c r="J89" s="103" t="s">
        <v>635</v>
      </c>
      <c r="K89" s="76">
        <v>3</v>
      </c>
    </row>
    <row r="90" spans="1:11" ht="31.5">
      <c r="A90" s="9" t="s">
        <v>1319</v>
      </c>
      <c r="B90" s="73">
        <v>85</v>
      </c>
      <c r="C90" s="9" t="s">
        <v>120</v>
      </c>
      <c r="D90" s="9" t="s">
        <v>1095</v>
      </c>
      <c r="E90" s="9" t="s">
        <v>576</v>
      </c>
      <c r="F90" s="92">
        <v>114</v>
      </c>
      <c r="G90" s="92">
        <v>111</v>
      </c>
      <c r="H90" s="9" t="s">
        <v>1096</v>
      </c>
      <c r="I90" s="9">
        <v>182</v>
      </c>
      <c r="J90" s="103" t="s">
        <v>1316</v>
      </c>
      <c r="K90" s="76">
        <v>2</v>
      </c>
    </row>
    <row r="91" spans="1:11" ht="31.5">
      <c r="A91" s="9"/>
      <c r="B91" s="73">
        <v>86</v>
      </c>
      <c r="C91" s="9"/>
      <c r="D91" s="9"/>
      <c r="E91" s="9" t="s">
        <v>652</v>
      </c>
      <c r="F91" s="92">
        <v>151</v>
      </c>
      <c r="G91" s="92">
        <v>151</v>
      </c>
      <c r="H91" s="9" t="s">
        <v>1097</v>
      </c>
      <c r="I91" s="9">
        <v>182</v>
      </c>
      <c r="J91" s="103" t="s">
        <v>1479</v>
      </c>
      <c r="K91" s="76">
        <v>2</v>
      </c>
    </row>
    <row r="92" spans="1:11" ht="15.75">
      <c r="A92" s="9"/>
      <c r="B92" s="73">
        <v>87</v>
      </c>
      <c r="C92" s="9"/>
      <c r="D92" s="9"/>
      <c r="E92" s="9" t="s">
        <v>587</v>
      </c>
      <c r="F92" s="92">
        <v>131</v>
      </c>
      <c r="G92" s="92">
        <v>136</v>
      </c>
      <c r="H92" s="9" t="s">
        <v>508</v>
      </c>
      <c r="I92" s="9">
        <v>182</v>
      </c>
      <c r="J92" s="103" t="s">
        <v>1098</v>
      </c>
      <c r="K92" s="76">
        <v>2</v>
      </c>
    </row>
    <row r="93" spans="1:11" ht="15.75">
      <c r="A93" s="9" t="s">
        <v>1099</v>
      </c>
      <c r="B93" s="73">
        <v>88</v>
      </c>
      <c r="C93" s="9" t="s">
        <v>28</v>
      </c>
      <c r="D93" s="9" t="s">
        <v>1100</v>
      </c>
      <c r="E93" s="9" t="s">
        <v>576</v>
      </c>
      <c r="F93" s="92">
        <v>114</v>
      </c>
      <c r="G93" s="92">
        <v>310</v>
      </c>
      <c r="H93" s="9" t="s">
        <v>1101</v>
      </c>
      <c r="I93" s="9">
        <v>182</v>
      </c>
      <c r="J93" s="103" t="s">
        <v>1317</v>
      </c>
      <c r="K93" s="76">
        <v>3</v>
      </c>
    </row>
    <row r="94" spans="1:11" ht="31.5">
      <c r="A94" s="9"/>
      <c r="B94" s="73">
        <v>89</v>
      </c>
      <c r="C94" s="9"/>
      <c r="D94" s="9"/>
      <c r="E94" s="9" t="s">
        <v>576</v>
      </c>
      <c r="F94" s="92">
        <v>114</v>
      </c>
      <c r="G94" s="92">
        <v>310</v>
      </c>
      <c r="H94" s="9" t="s">
        <v>454</v>
      </c>
      <c r="I94" s="9">
        <v>184</v>
      </c>
      <c r="J94" s="103" t="s">
        <v>1480</v>
      </c>
      <c r="K94" s="76">
        <v>3</v>
      </c>
    </row>
    <row r="95" spans="1:11" ht="15.75">
      <c r="A95" s="9" t="s">
        <v>1318</v>
      </c>
      <c r="B95" s="73">
        <v>91</v>
      </c>
      <c r="C95" s="9" t="s">
        <v>766</v>
      </c>
      <c r="D95" s="9" t="s">
        <v>1102</v>
      </c>
      <c r="E95" s="9" t="s">
        <v>576</v>
      </c>
      <c r="F95" s="92">
        <v>111</v>
      </c>
      <c r="G95" s="92">
        <v>111</v>
      </c>
      <c r="H95" s="9" t="s">
        <v>183</v>
      </c>
      <c r="I95" s="9">
        <v>174</v>
      </c>
      <c r="J95" s="103" t="s">
        <v>1103</v>
      </c>
      <c r="K95" s="76">
        <v>4</v>
      </c>
    </row>
    <row r="96" spans="1:11" ht="15.75">
      <c r="A96" s="9" t="s">
        <v>1104</v>
      </c>
      <c r="B96" s="73">
        <v>92</v>
      </c>
      <c r="C96" s="9" t="s">
        <v>28</v>
      </c>
      <c r="D96" s="9" t="s">
        <v>1105</v>
      </c>
      <c r="E96" s="9" t="s">
        <v>111</v>
      </c>
      <c r="F96" s="92">
        <v>111</v>
      </c>
      <c r="G96" s="92">
        <v>311</v>
      </c>
      <c r="H96" s="9" t="s">
        <v>1106</v>
      </c>
      <c r="I96" s="9">
        <v>170</v>
      </c>
      <c r="J96" s="103" t="s">
        <v>1107</v>
      </c>
      <c r="K96" s="76">
        <v>3</v>
      </c>
    </row>
    <row r="97" spans="1:11" ht="15.75">
      <c r="A97" s="9"/>
      <c r="B97" s="73">
        <v>93</v>
      </c>
      <c r="C97" s="9"/>
      <c r="D97" s="9"/>
      <c r="E97" s="9" t="s">
        <v>594</v>
      </c>
      <c r="F97" s="92">
        <v>151</v>
      </c>
      <c r="G97" s="92">
        <v>136</v>
      </c>
      <c r="H97" s="9" t="s">
        <v>688</v>
      </c>
      <c r="I97" s="9">
        <v>180</v>
      </c>
      <c r="J97" s="103"/>
      <c r="K97" s="76">
        <v>2</v>
      </c>
    </row>
    <row r="98" spans="1:11" ht="31.5">
      <c r="A98" s="9" t="s">
        <v>1422</v>
      </c>
      <c r="B98" s="73">
        <v>94</v>
      </c>
      <c r="C98" s="9"/>
      <c r="D98" s="9" t="s">
        <v>1108</v>
      </c>
      <c r="E98" s="9" t="s">
        <v>111</v>
      </c>
      <c r="F98" s="92">
        <v>111</v>
      </c>
      <c r="G98" s="92">
        <v>311</v>
      </c>
      <c r="H98" s="9" t="s">
        <v>1109</v>
      </c>
      <c r="I98" s="9">
        <v>171</v>
      </c>
      <c r="J98" s="103" t="s">
        <v>1110</v>
      </c>
      <c r="K98" s="76">
        <v>1</v>
      </c>
    </row>
    <row r="99" spans="1:11" ht="15.75">
      <c r="A99" s="9"/>
      <c r="B99" s="73">
        <v>95</v>
      </c>
      <c r="C99" s="9"/>
      <c r="D99" s="9"/>
      <c r="E99" s="9" t="s">
        <v>594</v>
      </c>
      <c r="F99" s="92">
        <v>151</v>
      </c>
      <c r="G99" s="92">
        <v>136</v>
      </c>
      <c r="H99" s="9" t="s">
        <v>526</v>
      </c>
      <c r="I99" s="9">
        <v>184</v>
      </c>
      <c r="J99" s="103"/>
      <c r="K99" s="76">
        <v>3</v>
      </c>
    </row>
    <row r="100" spans="1:11" ht="31.5">
      <c r="A100" s="9" t="s">
        <v>1503</v>
      </c>
      <c r="B100" s="73">
        <v>96</v>
      </c>
      <c r="C100" s="9" t="s">
        <v>1111</v>
      </c>
      <c r="D100" s="9" t="s">
        <v>1112</v>
      </c>
      <c r="E100" s="9" t="s">
        <v>576</v>
      </c>
      <c r="F100" s="92">
        <v>111</v>
      </c>
      <c r="G100" s="92">
        <v>111</v>
      </c>
      <c r="H100" s="9" t="s">
        <v>1113</v>
      </c>
      <c r="I100" s="9">
        <v>184</v>
      </c>
      <c r="J100" s="103" t="s">
        <v>1502</v>
      </c>
      <c r="K100" s="76">
        <v>3</v>
      </c>
    </row>
    <row r="101" spans="1:11" ht="15.75">
      <c r="A101" s="9" t="s">
        <v>1045</v>
      </c>
      <c r="B101" s="73">
        <v>97</v>
      </c>
      <c r="C101" s="9" t="s">
        <v>766</v>
      </c>
      <c r="D101" s="9" t="s">
        <v>1051</v>
      </c>
      <c r="E101" s="9" t="s">
        <v>652</v>
      </c>
      <c r="F101" s="92">
        <v>151</v>
      </c>
      <c r="G101" s="92">
        <v>287</v>
      </c>
      <c r="H101" s="9" t="s">
        <v>1114</v>
      </c>
      <c r="I101" s="9">
        <v>183</v>
      </c>
      <c r="J101" s="103" t="s">
        <v>1115</v>
      </c>
      <c r="K101" s="76">
        <v>2</v>
      </c>
    </row>
    <row r="102" spans="1:11" ht="15.75">
      <c r="A102" s="9" t="s">
        <v>1116</v>
      </c>
      <c r="B102" s="73">
        <v>98</v>
      </c>
      <c r="C102" s="9"/>
      <c r="D102" s="9" t="s">
        <v>1117</v>
      </c>
      <c r="E102" s="9" t="s">
        <v>1118</v>
      </c>
      <c r="F102" s="92">
        <v>670</v>
      </c>
      <c r="G102" s="92">
        <v>670</v>
      </c>
      <c r="H102" s="9" t="s">
        <v>177</v>
      </c>
      <c r="I102" s="9">
        <v>184</v>
      </c>
      <c r="J102" s="103"/>
      <c r="K102" s="76">
        <v>4</v>
      </c>
    </row>
    <row r="103" spans="1:11" ht="15.75">
      <c r="A103" s="9" t="s">
        <v>1421</v>
      </c>
      <c r="B103" s="73">
        <v>99</v>
      </c>
      <c r="C103" s="9"/>
      <c r="D103" s="9" t="s">
        <v>1119</v>
      </c>
      <c r="E103" s="9" t="s">
        <v>700</v>
      </c>
      <c r="F103" s="92">
        <v>114</v>
      </c>
      <c r="G103" s="92">
        <v>211</v>
      </c>
      <c r="H103" s="9" t="s">
        <v>742</v>
      </c>
      <c r="I103" s="9">
        <v>183</v>
      </c>
      <c r="J103" s="103"/>
      <c r="K103" s="76">
        <v>2</v>
      </c>
    </row>
    <row r="104" spans="1:11" ht="15.75">
      <c r="A104" s="9" t="s">
        <v>1024</v>
      </c>
      <c r="B104" s="73">
        <v>100</v>
      </c>
      <c r="C104" s="9" t="s">
        <v>4</v>
      </c>
      <c r="D104" s="9" t="s">
        <v>1027</v>
      </c>
      <c r="E104" s="9" t="s">
        <v>576</v>
      </c>
      <c r="F104" s="92">
        <v>111</v>
      </c>
      <c r="G104" s="92">
        <v>112</v>
      </c>
      <c r="H104" s="9" t="s">
        <v>933</v>
      </c>
      <c r="I104" s="9">
        <v>183</v>
      </c>
      <c r="J104" s="103"/>
      <c r="K104" s="76">
        <v>3</v>
      </c>
    </row>
    <row r="105" spans="1:11" ht="47.25">
      <c r="A105" s="9" t="s">
        <v>1420</v>
      </c>
      <c r="B105" s="84">
        <v>101</v>
      </c>
      <c r="C105" s="9" t="s">
        <v>766</v>
      </c>
      <c r="D105" s="9" t="s">
        <v>984</v>
      </c>
      <c r="E105" s="9" t="s">
        <v>1120</v>
      </c>
      <c r="F105" s="92">
        <v>114</v>
      </c>
      <c r="G105" s="92">
        <v>115</v>
      </c>
      <c r="H105" s="9" t="s">
        <v>603</v>
      </c>
      <c r="I105" s="9">
        <v>180</v>
      </c>
      <c r="J105" s="103" t="s">
        <v>1428</v>
      </c>
      <c r="K105" s="76">
        <v>4</v>
      </c>
    </row>
    <row r="106" spans="1:11" ht="15.75">
      <c r="A106" s="9" t="s">
        <v>1121</v>
      </c>
      <c r="B106" s="73">
        <v>102</v>
      </c>
      <c r="C106" s="9" t="s">
        <v>28</v>
      </c>
      <c r="D106" s="9" t="s">
        <v>1122</v>
      </c>
      <c r="E106" s="9" t="s">
        <v>1120</v>
      </c>
      <c r="F106" s="92">
        <v>114</v>
      </c>
      <c r="G106" s="92">
        <v>111</v>
      </c>
      <c r="H106" s="9"/>
      <c r="I106" s="9">
        <v>170</v>
      </c>
      <c r="J106" s="103" t="s">
        <v>1123</v>
      </c>
      <c r="K106" s="76">
        <v>4</v>
      </c>
    </row>
    <row r="107" spans="1:11" ht="15.75">
      <c r="A107"/>
      <c r="B107" s="51"/>
      <c r="C107"/>
      <c r="D107"/>
      <c r="E107"/>
      <c r="F107"/>
      <c r="G107"/>
      <c r="H107"/>
      <c r="I107"/>
      <c r="J107" s="107"/>
      <c r="K107" s="62"/>
    </row>
    <row r="108" spans="1:11" ht="15.75">
      <c r="A108"/>
      <c r="B108" s="51"/>
      <c r="C108"/>
      <c r="D108"/>
      <c r="E108"/>
      <c r="F108"/>
      <c r="G108"/>
      <c r="H108"/>
      <c r="I108"/>
      <c r="J108" s="107"/>
      <c r="K108" s="62"/>
    </row>
    <row r="109" spans="1:11" ht="15.75">
      <c r="A109" s="42" t="s">
        <v>1280</v>
      </c>
      <c r="B109" s="51"/>
      <c r="C109"/>
      <c r="D109" s="27"/>
      <c r="E109"/>
      <c r="F109"/>
      <c r="G109"/>
      <c r="H109"/>
      <c r="I109"/>
      <c r="J109" s="107"/>
      <c r="K109" s="62"/>
    </row>
    <row r="110" spans="1:11" ht="15.75">
      <c r="A110" s="46" t="s">
        <v>1283</v>
      </c>
      <c r="B110" s="55">
        <f>COUNTIF(K:K,1)</f>
        <v>7</v>
      </c>
      <c r="C110" s="47" t="s">
        <v>1284</v>
      </c>
      <c r="D110" s="27"/>
      <c r="E110"/>
      <c r="F110"/>
      <c r="G110"/>
      <c r="H110"/>
      <c r="I110"/>
      <c r="J110" s="107"/>
      <c r="K110" s="62"/>
    </row>
    <row r="111" spans="1:11" ht="15.75">
      <c r="A111" s="46" t="s">
        <v>1299</v>
      </c>
      <c r="B111" s="55">
        <f>COUNTIF(K:K,2)</f>
        <v>17</v>
      </c>
      <c r="C111" s="47" t="s">
        <v>1284</v>
      </c>
      <c r="D111" s="27"/>
      <c r="E111"/>
      <c r="F111"/>
      <c r="G111"/>
      <c r="H111"/>
      <c r="I111"/>
      <c r="J111" s="107"/>
      <c r="K111" s="62"/>
    </row>
    <row r="112" spans="1:11" ht="15.75">
      <c r="A112" s="46" t="s">
        <v>1300</v>
      </c>
      <c r="B112" s="55">
        <f>COUNTIF(K:K,3)</f>
        <v>38</v>
      </c>
      <c r="C112" s="47" t="s">
        <v>1284</v>
      </c>
      <c r="D112" s="27"/>
      <c r="E112"/>
      <c r="F112"/>
      <c r="G112"/>
      <c r="H112"/>
      <c r="I112"/>
      <c r="J112" s="107"/>
      <c r="K112" s="62"/>
    </row>
    <row r="113" spans="1:11" ht="15.75">
      <c r="A113" s="46" t="s">
        <v>1282</v>
      </c>
      <c r="B113" s="55">
        <f>COUNTIF(K:K,4)</f>
        <v>39</v>
      </c>
      <c r="C113" s="47" t="s">
        <v>1284</v>
      </c>
      <c r="D113" s="27"/>
      <c r="E113"/>
      <c r="F113"/>
      <c r="G113"/>
      <c r="H113"/>
      <c r="I113"/>
      <c r="J113" s="107"/>
      <c r="K113" s="62"/>
    </row>
    <row r="114" spans="1:11" ht="15.75">
      <c r="A114" s="46" t="s">
        <v>1281</v>
      </c>
      <c r="B114" s="55">
        <f>SUM(B110:B113)</f>
        <v>101</v>
      </c>
      <c r="C114" s="47" t="s">
        <v>1284</v>
      </c>
      <c r="D114" s="27"/>
      <c r="E114"/>
      <c r="F114"/>
      <c r="G114"/>
      <c r="H114"/>
      <c r="I114"/>
      <c r="J114" s="107"/>
      <c r="K114" s="62"/>
    </row>
    <row r="115" spans="1:11" ht="16.5" thickBot="1">
      <c r="A115" s="48"/>
      <c r="B115" s="57"/>
      <c r="C115" s="49"/>
      <c r="D115" s="27"/>
      <c r="E115"/>
      <c r="F115"/>
      <c r="G115"/>
      <c r="H115"/>
      <c r="I115"/>
      <c r="J115" s="107"/>
      <c r="K115" s="62"/>
    </row>
    <row r="116" spans="1:11" ht="16.5" thickTop="1">
      <c r="A116"/>
      <c r="B116" s="51"/>
      <c r="C116"/>
      <c r="D116" s="27"/>
      <c r="E116"/>
      <c r="F116"/>
      <c r="G116"/>
      <c r="H116"/>
      <c r="I116"/>
      <c r="J116" s="107"/>
      <c r="K116" s="62"/>
    </row>
    <row r="117" spans="1:11" ht="15.75">
      <c r="A117" s="64"/>
      <c r="B117" s="51"/>
      <c r="C117"/>
      <c r="D117" s="27"/>
      <c r="E117"/>
      <c r="F117"/>
      <c r="G117"/>
      <c r="H117"/>
      <c r="I117"/>
      <c r="J117" s="107"/>
      <c r="K117" s="62"/>
    </row>
    <row r="118" spans="1:11" ht="15.75">
      <c r="A118" s="64"/>
      <c r="B118" s="51"/>
      <c r="C118"/>
      <c r="D118" s="27"/>
      <c r="E118"/>
      <c r="F118"/>
      <c r="G118"/>
      <c r="H118"/>
      <c r="I118"/>
      <c r="J118" s="107"/>
      <c r="K118" s="62"/>
    </row>
    <row r="119" spans="1:11" ht="15.75">
      <c r="A119"/>
      <c r="B119" s="51"/>
      <c r="C119"/>
      <c r="D119"/>
      <c r="E119"/>
      <c r="F119"/>
      <c r="G119"/>
      <c r="H119"/>
      <c r="I119"/>
      <c r="J119" s="107"/>
      <c r="K119" s="62"/>
    </row>
    <row r="120" spans="1:11" ht="15.75">
      <c r="A120"/>
      <c r="B120" s="51"/>
      <c r="C120"/>
      <c r="D120"/>
      <c r="E120"/>
      <c r="F120"/>
      <c r="G120"/>
      <c r="H120"/>
      <c r="I120"/>
      <c r="J120" s="107"/>
      <c r="K120" s="62"/>
    </row>
    <row r="121" spans="1:11" ht="15.75">
      <c r="A121"/>
      <c r="B121" s="51"/>
      <c r="C121"/>
      <c r="D121"/>
      <c r="E121"/>
      <c r="F121"/>
      <c r="G121"/>
      <c r="H121"/>
      <c r="I121"/>
      <c r="J121" s="107"/>
      <c r="K121" s="62"/>
    </row>
    <row r="122" spans="1:11" ht="15.75">
      <c r="A122"/>
      <c r="B122" s="51"/>
      <c r="C122"/>
      <c r="D122"/>
      <c r="E122"/>
      <c r="F122"/>
      <c r="G122"/>
      <c r="H122"/>
      <c r="I122"/>
      <c r="J122" s="107"/>
      <c r="K122" s="62"/>
    </row>
    <row r="123" spans="1:11" ht="15.75">
      <c r="A123"/>
      <c r="B123" s="51"/>
      <c r="C123"/>
      <c r="D123"/>
      <c r="E123"/>
      <c r="F123"/>
      <c r="G123"/>
      <c r="H123"/>
      <c r="I123"/>
      <c r="J123" s="107"/>
      <c r="K123" s="62"/>
    </row>
    <row r="124" spans="1:11" ht="15.75">
      <c r="A124"/>
      <c r="B124" s="51"/>
      <c r="C124"/>
      <c r="D124"/>
      <c r="E124"/>
      <c r="F124"/>
      <c r="G124"/>
      <c r="H124"/>
      <c r="I124"/>
      <c r="J124" s="107"/>
      <c r="K124" s="62"/>
    </row>
    <row r="125" spans="1:11" ht="15.75">
      <c r="A125"/>
      <c r="B125" s="51"/>
      <c r="C125"/>
      <c r="D125"/>
      <c r="E125"/>
      <c r="F125"/>
      <c r="G125"/>
      <c r="H125"/>
      <c r="I125"/>
      <c r="J125" s="107"/>
      <c r="K125" s="62"/>
    </row>
    <row r="126" spans="1:11" ht="15.75">
      <c r="A126"/>
      <c r="B126" s="51"/>
      <c r="C126"/>
      <c r="D126"/>
      <c r="E126"/>
      <c r="F126"/>
      <c r="G126"/>
      <c r="H126"/>
      <c r="I126"/>
      <c r="J126" s="107"/>
      <c r="K126" s="62"/>
    </row>
    <row r="127" spans="1:11" ht="15.75">
      <c r="A127"/>
      <c r="B127" s="51"/>
      <c r="C127"/>
      <c r="D127"/>
      <c r="E127"/>
      <c r="F127"/>
      <c r="G127"/>
      <c r="H127"/>
      <c r="I127"/>
      <c r="J127" s="107"/>
      <c r="K127" s="62"/>
    </row>
    <row r="128" spans="1:11" ht="15.75">
      <c r="A128"/>
      <c r="B128" s="51"/>
      <c r="C128"/>
      <c r="D128"/>
      <c r="E128"/>
      <c r="F128"/>
      <c r="G128"/>
      <c r="H128"/>
      <c r="I128"/>
      <c r="J128" s="107"/>
      <c r="K128" s="62"/>
    </row>
    <row r="129" spans="1:11" ht="15.75">
      <c r="A129"/>
      <c r="B129" s="51"/>
      <c r="C129"/>
      <c r="D129"/>
      <c r="E129"/>
      <c r="F129"/>
      <c r="G129"/>
      <c r="H129"/>
      <c r="I129"/>
      <c r="J129" s="107"/>
      <c r="K129" s="62"/>
    </row>
    <row r="130" spans="1:11" ht="15.75">
      <c r="A130"/>
      <c r="B130" s="51"/>
      <c r="C130"/>
      <c r="D130"/>
      <c r="E130"/>
      <c r="F130"/>
      <c r="G130"/>
      <c r="H130"/>
      <c r="I130"/>
      <c r="J130" s="107"/>
      <c r="K130" s="62"/>
    </row>
    <row r="131" spans="1:11" ht="15.75">
      <c r="A131"/>
      <c r="B131" s="51"/>
      <c r="C131"/>
      <c r="D131"/>
      <c r="E131"/>
      <c r="F131"/>
      <c r="G131"/>
      <c r="H131"/>
      <c r="I131"/>
      <c r="J131" s="107"/>
      <c r="K131" s="62"/>
    </row>
    <row r="132" spans="1:11" ht="15.75">
      <c r="A132"/>
      <c r="B132" s="51"/>
      <c r="C132"/>
      <c r="D132"/>
      <c r="E132"/>
      <c r="F132"/>
      <c r="G132"/>
      <c r="H132"/>
      <c r="I132"/>
      <c r="J132" s="107"/>
      <c r="K132" s="62"/>
    </row>
    <row r="133" ht="15.75">
      <c r="K133" s="67"/>
    </row>
    <row r="134" ht="15.75">
      <c r="K134" s="67"/>
    </row>
    <row r="135" ht="15.75">
      <c r="K135" s="67"/>
    </row>
    <row r="136" ht="15.75">
      <c r="K136" s="67"/>
    </row>
    <row r="137" ht="15.75">
      <c r="K137" s="67"/>
    </row>
    <row r="138" ht="15.75">
      <c r="K138" s="67"/>
    </row>
    <row r="139" ht="15.75">
      <c r="K139" s="67"/>
    </row>
    <row r="140" ht="15.75">
      <c r="K140" s="67"/>
    </row>
    <row r="141" ht="15.75">
      <c r="K141" s="67"/>
    </row>
    <row r="142" ht="15.75">
      <c r="K142" s="67"/>
    </row>
    <row r="143" ht="15.75">
      <c r="K143" s="67"/>
    </row>
    <row r="144" ht="15.75">
      <c r="K144" s="67"/>
    </row>
    <row r="145" ht="15.75">
      <c r="K145" s="67"/>
    </row>
    <row r="146" ht="15.75">
      <c r="K146" s="67"/>
    </row>
    <row r="147" ht="15.75">
      <c r="K147" s="67"/>
    </row>
    <row r="148" ht="15.75">
      <c r="K148" s="67"/>
    </row>
    <row r="149" ht="15.75">
      <c r="K149" s="67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47"/>
  <sheetViews>
    <sheetView zoomScalePageLayoutView="0" workbookViewId="0" topLeftCell="A10">
      <selection activeCell="J10" sqref="J1:J16384"/>
    </sheetView>
  </sheetViews>
  <sheetFormatPr defaultColWidth="11.00390625" defaultRowHeight="15.75"/>
  <cols>
    <col min="1" max="1" width="17.875" style="27" customWidth="1"/>
    <col min="2" max="2" width="4.875" style="66" bestFit="1" customWidth="1"/>
    <col min="3" max="3" width="7.75390625" style="29" bestFit="1" customWidth="1"/>
    <col min="4" max="4" width="5.375" style="28" bestFit="1" customWidth="1"/>
    <col min="5" max="5" width="12.75390625" style="27" customWidth="1"/>
    <col min="6" max="7" width="8.125" style="28" customWidth="1"/>
    <col min="8" max="8" width="10.625" style="30" bestFit="1" customWidth="1"/>
    <col min="9" max="9" width="8.625" style="80" customWidth="1"/>
    <col min="10" max="10" width="22.75390625" style="106" customWidth="1"/>
    <col min="11" max="11" width="7.75390625" style="31" bestFit="1" customWidth="1"/>
    <col min="12" max="16384" width="11.00390625" style="27" customWidth="1"/>
  </cols>
  <sheetData>
    <row r="1" ht="15.75"/>
    <row r="2" spans="1:11" ht="15.75">
      <c r="A2" s="32" t="s">
        <v>476</v>
      </c>
      <c r="B2" s="58"/>
      <c r="C2" s="34"/>
      <c r="D2" s="33"/>
      <c r="E2" s="32" t="s">
        <v>477</v>
      </c>
      <c r="F2" s="33" t="s">
        <v>1340</v>
      </c>
      <c r="G2" s="33"/>
      <c r="H2" s="35"/>
      <c r="I2" s="77" t="s">
        <v>478</v>
      </c>
      <c r="J2" s="101">
        <v>37463</v>
      </c>
      <c r="K2" s="36"/>
    </row>
    <row r="3" spans="1:11" ht="15.75">
      <c r="A3" s="32"/>
      <c r="B3" s="58"/>
      <c r="C3" s="34"/>
      <c r="D3" s="33"/>
      <c r="E3" s="32" t="s">
        <v>1345</v>
      </c>
      <c r="F3" s="33"/>
      <c r="G3" s="33"/>
      <c r="H3" s="35"/>
      <c r="I3" s="78" t="s">
        <v>492</v>
      </c>
      <c r="J3" s="101"/>
      <c r="K3" s="36"/>
    </row>
    <row r="4" spans="1:11" ht="15.75">
      <c r="A4" s="7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79" t="s">
        <v>481</v>
      </c>
      <c r="J4" s="102" t="s">
        <v>1339</v>
      </c>
      <c r="K4" s="37" t="s">
        <v>493</v>
      </c>
    </row>
    <row r="5" spans="1:11" ht="15.75">
      <c r="A5" s="7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79"/>
      <c r="J5" s="102"/>
      <c r="K5" s="38" t="s">
        <v>490</v>
      </c>
    </row>
    <row r="6" spans="1:11" ht="31.5">
      <c r="A6" s="9" t="s">
        <v>119</v>
      </c>
      <c r="B6" s="73">
        <v>1</v>
      </c>
      <c r="C6" s="9" t="s">
        <v>120</v>
      </c>
      <c r="D6" s="9" t="s">
        <v>121</v>
      </c>
      <c r="E6" s="9" t="s">
        <v>576</v>
      </c>
      <c r="F6" s="92">
        <v>111</v>
      </c>
      <c r="G6" s="92">
        <v>111</v>
      </c>
      <c r="H6" s="9" t="s">
        <v>122</v>
      </c>
      <c r="I6" s="76">
        <v>174</v>
      </c>
      <c r="J6" s="103" t="s">
        <v>123</v>
      </c>
      <c r="K6" s="9">
        <v>4</v>
      </c>
    </row>
    <row r="7" spans="1:11" ht="15.75">
      <c r="A7" s="9" t="s">
        <v>124</v>
      </c>
      <c r="B7" s="73">
        <v>2</v>
      </c>
      <c r="C7" s="9"/>
      <c r="D7" s="9" t="s">
        <v>125</v>
      </c>
      <c r="E7" s="9" t="s">
        <v>576</v>
      </c>
      <c r="F7" s="92">
        <v>111</v>
      </c>
      <c r="G7" s="92">
        <v>111</v>
      </c>
      <c r="H7" s="9" t="s">
        <v>126</v>
      </c>
      <c r="I7" s="76">
        <v>183</v>
      </c>
      <c r="J7" s="103"/>
      <c r="K7" s="9">
        <v>4</v>
      </c>
    </row>
    <row r="8" spans="1:11" ht="47.25">
      <c r="A8" s="9" t="s">
        <v>127</v>
      </c>
      <c r="B8" s="73">
        <v>3</v>
      </c>
      <c r="C8" s="9" t="s">
        <v>120</v>
      </c>
      <c r="D8" s="9" t="s">
        <v>128</v>
      </c>
      <c r="E8" s="9" t="s">
        <v>576</v>
      </c>
      <c r="F8" s="92">
        <v>111</v>
      </c>
      <c r="G8" s="92">
        <v>111</v>
      </c>
      <c r="H8" s="9" t="s">
        <v>129</v>
      </c>
      <c r="I8" s="76">
        <v>183</v>
      </c>
      <c r="J8" s="103" t="s">
        <v>1430</v>
      </c>
      <c r="K8" s="9">
        <v>3</v>
      </c>
    </row>
    <row r="9" spans="1:11" ht="15.75">
      <c r="A9" s="9" t="s">
        <v>1431</v>
      </c>
      <c r="B9" s="73">
        <v>4</v>
      </c>
      <c r="C9" s="9"/>
      <c r="D9" s="9" t="s">
        <v>130</v>
      </c>
      <c r="E9" s="9" t="s">
        <v>576</v>
      </c>
      <c r="F9" s="92">
        <v>111</v>
      </c>
      <c r="G9" s="92">
        <v>111</v>
      </c>
      <c r="H9" s="9" t="s">
        <v>131</v>
      </c>
      <c r="I9" s="76">
        <v>181</v>
      </c>
      <c r="J9" s="103" t="s">
        <v>1233</v>
      </c>
      <c r="K9" s="9">
        <v>4</v>
      </c>
    </row>
    <row r="10" spans="1:11" ht="15.75">
      <c r="A10" s="9" t="s">
        <v>132</v>
      </c>
      <c r="B10" s="73">
        <v>5</v>
      </c>
      <c r="C10" s="9"/>
      <c r="D10" s="9" t="s">
        <v>573</v>
      </c>
      <c r="E10" s="9" t="s">
        <v>614</v>
      </c>
      <c r="F10" s="92">
        <v>153</v>
      </c>
      <c r="G10" s="92">
        <v>0</v>
      </c>
      <c r="H10" s="9" t="s">
        <v>524</v>
      </c>
      <c r="I10" s="76">
        <v>180</v>
      </c>
      <c r="J10" s="103" t="s">
        <v>523</v>
      </c>
      <c r="K10" s="9">
        <v>4</v>
      </c>
    </row>
    <row r="11" spans="1:11" ht="16.5" customHeight="1">
      <c r="A11" s="9" t="s">
        <v>133</v>
      </c>
      <c r="B11" s="73">
        <v>7</v>
      </c>
      <c r="C11" s="9"/>
      <c r="D11" s="9" t="s">
        <v>134</v>
      </c>
      <c r="E11" s="9" t="s">
        <v>135</v>
      </c>
      <c r="F11" s="92">
        <v>111</v>
      </c>
      <c r="G11" s="92">
        <v>111</v>
      </c>
      <c r="H11" s="9" t="s">
        <v>136</v>
      </c>
      <c r="I11" s="76">
        <v>180</v>
      </c>
      <c r="J11" s="103" t="s">
        <v>137</v>
      </c>
      <c r="K11" s="9">
        <v>4</v>
      </c>
    </row>
    <row r="12" spans="1:11" ht="15.75">
      <c r="A12" s="9" t="s">
        <v>138</v>
      </c>
      <c r="B12" s="73">
        <v>8</v>
      </c>
      <c r="C12" s="9"/>
      <c r="D12" s="9" t="s">
        <v>139</v>
      </c>
      <c r="E12" s="9" t="s">
        <v>576</v>
      </c>
      <c r="F12" s="92">
        <v>111</v>
      </c>
      <c r="G12" s="92">
        <v>111</v>
      </c>
      <c r="H12" s="9" t="s">
        <v>676</v>
      </c>
      <c r="I12" s="76">
        <v>184</v>
      </c>
      <c r="J12" s="103"/>
      <c r="K12" s="9">
        <v>4</v>
      </c>
    </row>
    <row r="13" spans="1:11" ht="31.5">
      <c r="A13" s="9"/>
      <c r="B13" s="73">
        <v>9</v>
      </c>
      <c r="C13" s="9"/>
      <c r="D13" s="9"/>
      <c r="E13" s="9" t="s">
        <v>594</v>
      </c>
      <c r="F13" s="92">
        <v>150</v>
      </c>
      <c r="G13" s="92">
        <v>0</v>
      </c>
      <c r="H13" s="9" t="s">
        <v>140</v>
      </c>
      <c r="I13" s="76"/>
      <c r="J13" s="103" t="s">
        <v>141</v>
      </c>
      <c r="K13" s="9">
        <v>4</v>
      </c>
    </row>
    <row r="14" spans="1:11" ht="31.5">
      <c r="A14" s="9" t="s">
        <v>1429</v>
      </c>
      <c r="B14" s="73">
        <v>10</v>
      </c>
      <c r="C14" s="9"/>
      <c r="D14" s="9" t="s">
        <v>142</v>
      </c>
      <c r="E14" s="9" t="s">
        <v>135</v>
      </c>
      <c r="F14" s="92">
        <v>111</v>
      </c>
      <c r="G14" s="92">
        <v>133</v>
      </c>
      <c r="H14" s="9" t="s">
        <v>143</v>
      </c>
      <c r="I14" s="76">
        <v>182</v>
      </c>
      <c r="J14" s="103" t="s">
        <v>1234</v>
      </c>
      <c r="K14" s="9">
        <v>4</v>
      </c>
    </row>
    <row r="15" spans="1:11" ht="31.5">
      <c r="A15" s="9" t="s">
        <v>144</v>
      </c>
      <c r="B15" s="73">
        <v>11</v>
      </c>
      <c r="C15" s="9" t="s">
        <v>161</v>
      </c>
      <c r="D15" s="9" t="s">
        <v>145</v>
      </c>
      <c r="E15" s="9" t="s">
        <v>614</v>
      </c>
      <c r="F15" s="92">
        <v>111</v>
      </c>
      <c r="G15" s="92">
        <v>0</v>
      </c>
      <c r="H15" s="9"/>
      <c r="I15" s="76">
        <v>160</v>
      </c>
      <c r="J15" s="103" t="s">
        <v>146</v>
      </c>
      <c r="K15" s="9">
        <v>4</v>
      </c>
    </row>
    <row r="16" spans="1:11" ht="15.75">
      <c r="A16" s="9"/>
      <c r="B16" s="73">
        <v>12</v>
      </c>
      <c r="C16" s="9"/>
      <c r="D16" s="9"/>
      <c r="E16" s="9" t="s">
        <v>513</v>
      </c>
      <c r="F16" s="92">
        <v>151</v>
      </c>
      <c r="G16" s="92">
        <v>0</v>
      </c>
      <c r="H16" s="9"/>
      <c r="I16" s="76">
        <v>160</v>
      </c>
      <c r="J16" s="103" t="s">
        <v>523</v>
      </c>
      <c r="K16" s="9">
        <v>4</v>
      </c>
    </row>
    <row r="17" spans="1:11" ht="15.75">
      <c r="A17" s="9" t="s">
        <v>147</v>
      </c>
      <c r="B17" s="73">
        <v>13</v>
      </c>
      <c r="C17" s="9" t="s">
        <v>265</v>
      </c>
      <c r="D17" s="9" t="s">
        <v>148</v>
      </c>
      <c r="E17" s="9" t="s">
        <v>594</v>
      </c>
      <c r="F17" s="92">
        <v>151</v>
      </c>
      <c r="G17" s="92">
        <v>0</v>
      </c>
      <c r="H17" s="9" t="s">
        <v>549</v>
      </c>
      <c r="I17" s="76">
        <v>181</v>
      </c>
      <c r="J17" s="103" t="s">
        <v>1235</v>
      </c>
      <c r="K17" s="9">
        <v>3</v>
      </c>
    </row>
    <row r="18" spans="1:11" ht="15.75">
      <c r="A18" s="9"/>
      <c r="B18" s="73">
        <v>14</v>
      </c>
      <c r="C18" s="9"/>
      <c r="D18" s="9"/>
      <c r="E18" s="9" t="s">
        <v>587</v>
      </c>
      <c r="F18" s="92">
        <v>131</v>
      </c>
      <c r="G18" s="92">
        <v>131</v>
      </c>
      <c r="H18" s="9" t="s">
        <v>521</v>
      </c>
      <c r="I18" s="76">
        <v>183</v>
      </c>
      <c r="J18" s="103" t="s">
        <v>1236</v>
      </c>
      <c r="K18" s="9">
        <v>2</v>
      </c>
    </row>
    <row r="19" spans="1:11" ht="15.75">
      <c r="A19" s="9"/>
      <c r="B19" s="73">
        <v>15</v>
      </c>
      <c r="C19" s="9"/>
      <c r="D19" s="9" t="s">
        <v>573</v>
      </c>
      <c r="E19" s="9" t="s">
        <v>149</v>
      </c>
      <c r="F19" s="92">
        <v>151</v>
      </c>
      <c r="G19" s="92">
        <v>0</v>
      </c>
      <c r="H19" s="9"/>
      <c r="I19" s="76">
        <v>174</v>
      </c>
      <c r="J19" s="103" t="s">
        <v>150</v>
      </c>
      <c r="K19" s="9">
        <v>4</v>
      </c>
    </row>
    <row r="20" spans="1:11" ht="31.5">
      <c r="A20" s="9" t="s">
        <v>1432</v>
      </c>
      <c r="B20" s="73">
        <v>16</v>
      </c>
      <c r="C20" s="9" t="s">
        <v>161</v>
      </c>
      <c r="D20" s="9" t="s">
        <v>151</v>
      </c>
      <c r="E20" s="9" t="s">
        <v>152</v>
      </c>
      <c r="F20" s="92">
        <v>111</v>
      </c>
      <c r="G20" s="92">
        <v>0</v>
      </c>
      <c r="H20" s="9" t="s">
        <v>553</v>
      </c>
      <c r="I20" s="76">
        <v>160</v>
      </c>
      <c r="J20" s="103" t="s">
        <v>153</v>
      </c>
      <c r="K20" s="9">
        <v>4</v>
      </c>
    </row>
    <row r="21" spans="1:11" ht="47.25">
      <c r="A21" s="9" t="s">
        <v>154</v>
      </c>
      <c r="B21" s="73">
        <v>17</v>
      </c>
      <c r="C21" s="9"/>
      <c r="D21" s="9" t="s">
        <v>155</v>
      </c>
      <c r="E21" s="9" t="s">
        <v>576</v>
      </c>
      <c r="F21" s="92">
        <v>114</v>
      </c>
      <c r="G21" s="92">
        <v>0</v>
      </c>
      <c r="H21" s="9"/>
      <c r="I21" s="76">
        <v>164</v>
      </c>
      <c r="J21" s="103" t="s">
        <v>1237</v>
      </c>
      <c r="K21" s="9">
        <v>4</v>
      </c>
    </row>
    <row r="22" spans="1:11" ht="15.75">
      <c r="A22" s="9" t="s">
        <v>1438</v>
      </c>
      <c r="B22" s="73">
        <v>18</v>
      </c>
      <c r="C22" s="9" t="s">
        <v>156</v>
      </c>
      <c r="D22" s="9" t="s">
        <v>573</v>
      </c>
      <c r="E22" s="9" t="s">
        <v>157</v>
      </c>
      <c r="F22" s="92">
        <v>114</v>
      </c>
      <c r="G22" s="92">
        <v>0</v>
      </c>
      <c r="H22" s="9" t="s">
        <v>519</v>
      </c>
      <c r="I22" s="76"/>
      <c r="J22" s="103"/>
      <c r="K22" s="9">
        <v>4</v>
      </c>
    </row>
    <row r="23" spans="1:11" ht="31.5">
      <c r="A23" s="9"/>
      <c r="B23" s="73">
        <v>19</v>
      </c>
      <c r="C23" s="9"/>
      <c r="D23" s="9" t="s">
        <v>1124</v>
      </c>
      <c r="E23" s="9" t="s">
        <v>576</v>
      </c>
      <c r="F23" s="92">
        <v>111</v>
      </c>
      <c r="G23" s="92">
        <v>311</v>
      </c>
      <c r="H23" s="9" t="s">
        <v>158</v>
      </c>
      <c r="I23" s="76" t="s">
        <v>159</v>
      </c>
      <c r="J23" s="103" t="s">
        <v>1238</v>
      </c>
      <c r="K23" s="9">
        <v>4</v>
      </c>
    </row>
    <row r="24" spans="1:11" ht="15.75">
      <c r="A24" s="9"/>
      <c r="B24" s="73">
        <v>20</v>
      </c>
      <c r="C24" s="9"/>
      <c r="D24" s="9"/>
      <c r="E24" s="9" t="s">
        <v>594</v>
      </c>
      <c r="F24" s="92">
        <v>151</v>
      </c>
      <c r="G24" s="92">
        <v>340</v>
      </c>
      <c r="H24" s="9" t="s">
        <v>619</v>
      </c>
      <c r="I24" s="76">
        <v>172</v>
      </c>
      <c r="J24" s="103"/>
      <c r="K24" s="9">
        <v>4</v>
      </c>
    </row>
    <row r="25" spans="1:11" ht="15.75">
      <c r="A25" s="9" t="s">
        <v>160</v>
      </c>
      <c r="B25" s="73">
        <v>21</v>
      </c>
      <c r="C25" s="9" t="s">
        <v>161</v>
      </c>
      <c r="D25" s="9" t="s">
        <v>162</v>
      </c>
      <c r="E25" s="9" t="s">
        <v>516</v>
      </c>
      <c r="F25" s="92">
        <v>111</v>
      </c>
      <c r="G25" s="92">
        <v>312</v>
      </c>
      <c r="H25" s="9" t="s">
        <v>742</v>
      </c>
      <c r="I25" s="76">
        <v>174</v>
      </c>
      <c r="J25" s="103" t="s">
        <v>163</v>
      </c>
      <c r="K25" s="9">
        <v>2</v>
      </c>
    </row>
    <row r="26" spans="1:11" ht="31.5">
      <c r="A26" s="9" t="s">
        <v>1482</v>
      </c>
      <c r="B26" s="84">
        <v>22</v>
      </c>
      <c r="C26" s="9"/>
      <c r="D26" s="9" t="s">
        <v>164</v>
      </c>
      <c r="E26" s="9" t="s">
        <v>516</v>
      </c>
      <c r="F26" s="92">
        <v>114</v>
      </c>
      <c r="G26" s="92">
        <v>311</v>
      </c>
      <c r="H26" s="9" t="s">
        <v>742</v>
      </c>
      <c r="I26" s="76">
        <v>182</v>
      </c>
      <c r="J26" s="103" t="s">
        <v>1245</v>
      </c>
      <c r="K26" s="9">
        <v>2</v>
      </c>
    </row>
    <row r="27" spans="1:11" ht="15.75">
      <c r="A27" s="9"/>
      <c r="B27" s="84">
        <v>23</v>
      </c>
      <c r="C27" s="9"/>
      <c r="D27" s="9"/>
      <c r="E27" s="9" t="s">
        <v>599</v>
      </c>
      <c r="F27" s="92">
        <v>131</v>
      </c>
      <c r="G27" s="92">
        <v>336</v>
      </c>
      <c r="H27" s="9" t="s">
        <v>512</v>
      </c>
      <c r="I27" s="76">
        <v>182</v>
      </c>
      <c r="J27" s="103"/>
      <c r="K27" s="9">
        <v>4</v>
      </c>
    </row>
    <row r="28" spans="1:11" ht="15.75">
      <c r="A28" s="9"/>
      <c r="B28" s="84">
        <v>24</v>
      </c>
      <c r="C28" s="9"/>
      <c r="D28" s="9"/>
      <c r="E28" s="9" t="s">
        <v>594</v>
      </c>
      <c r="F28" s="92">
        <v>151</v>
      </c>
      <c r="G28" s="92">
        <v>0</v>
      </c>
      <c r="H28" s="9" t="s">
        <v>515</v>
      </c>
      <c r="I28" s="76">
        <v>184</v>
      </c>
      <c r="J28" s="103"/>
      <c r="K28" s="9">
        <v>4</v>
      </c>
    </row>
    <row r="29" spans="1:11" ht="47.25">
      <c r="A29" s="9"/>
      <c r="B29" s="84">
        <v>25</v>
      </c>
      <c r="C29" s="9"/>
      <c r="D29" s="9"/>
      <c r="E29" s="9" t="s">
        <v>590</v>
      </c>
      <c r="F29" s="92">
        <v>121</v>
      </c>
      <c r="G29" s="92">
        <v>0</v>
      </c>
      <c r="H29" s="9"/>
      <c r="I29" s="76">
        <v>164</v>
      </c>
      <c r="J29" s="103" t="s">
        <v>1435</v>
      </c>
      <c r="K29" s="9">
        <v>2</v>
      </c>
    </row>
    <row r="30" spans="1:11" ht="47.25">
      <c r="A30" s="9"/>
      <c r="B30" s="84">
        <v>26</v>
      </c>
      <c r="C30" s="9"/>
      <c r="D30" s="9" t="s">
        <v>1239</v>
      </c>
      <c r="E30" s="9" t="s">
        <v>576</v>
      </c>
      <c r="F30" s="92">
        <v>110</v>
      </c>
      <c r="G30" s="92">
        <v>111</v>
      </c>
      <c r="H30" s="9" t="s">
        <v>165</v>
      </c>
      <c r="I30" s="76">
        <v>173</v>
      </c>
      <c r="J30" s="103" t="s">
        <v>1434</v>
      </c>
      <c r="K30" s="9">
        <v>2</v>
      </c>
    </row>
    <row r="31" spans="1:11" ht="15.75">
      <c r="A31" s="9" t="s">
        <v>1483</v>
      </c>
      <c r="B31" s="73">
        <v>27</v>
      </c>
      <c r="C31" s="9"/>
      <c r="D31" s="9" t="s">
        <v>166</v>
      </c>
      <c r="E31" s="9" t="s">
        <v>594</v>
      </c>
      <c r="F31" s="92">
        <v>151</v>
      </c>
      <c r="G31" s="92">
        <v>249</v>
      </c>
      <c r="H31" s="9" t="s">
        <v>167</v>
      </c>
      <c r="I31" s="76">
        <v>184</v>
      </c>
      <c r="J31" s="103"/>
      <c r="K31" s="9">
        <v>3</v>
      </c>
    </row>
    <row r="32" spans="1:11" ht="15.75">
      <c r="A32" s="9"/>
      <c r="B32" s="73">
        <v>28</v>
      </c>
      <c r="C32" s="9"/>
      <c r="D32" s="9"/>
      <c r="E32" s="9" t="s">
        <v>576</v>
      </c>
      <c r="F32" s="92">
        <v>111</v>
      </c>
      <c r="G32" s="92">
        <v>212</v>
      </c>
      <c r="H32" s="9" t="s">
        <v>168</v>
      </c>
      <c r="I32" s="76">
        <v>184</v>
      </c>
      <c r="J32" s="103" t="s">
        <v>137</v>
      </c>
      <c r="K32" s="9">
        <v>4</v>
      </c>
    </row>
    <row r="33" spans="1:11" ht="31.5">
      <c r="A33" s="9" t="s">
        <v>169</v>
      </c>
      <c r="B33" s="73">
        <v>29</v>
      </c>
      <c r="C33" s="9"/>
      <c r="D33" s="9" t="s">
        <v>170</v>
      </c>
      <c r="E33" s="9" t="s">
        <v>576</v>
      </c>
      <c r="F33" s="92">
        <v>211</v>
      </c>
      <c r="G33" s="92">
        <v>211</v>
      </c>
      <c r="H33" s="9" t="s">
        <v>171</v>
      </c>
      <c r="I33" s="76">
        <v>184</v>
      </c>
      <c r="J33" s="103" t="s">
        <v>1240</v>
      </c>
      <c r="K33" s="9">
        <v>3</v>
      </c>
    </row>
    <row r="34" spans="1:11" ht="15.75">
      <c r="A34" s="9" t="s">
        <v>1433</v>
      </c>
      <c r="B34" s="73">
        <v>30</v>
      </c>
      <c r="C34" s="9"/>
      <c r="D34" s="9" t="s">
        <v>151</v>
      </c>
      <c r="E34" s="9" t="s">
        <v>624</v>
      </c>
      <c r="F34" s="92">
        <v>111</v>
      </c>
      <c r="G34" s="92">
        <v>311</v>
      </c>
      <c r="H34" s="9" t="s">
        <v>742</v>
      </c>
      <c r="I34" s="76">
        <v>181</v>
      </c>
      <c r="J34" s="103" t="s">
        <v>1241</v>
      </c>
      <c r="K34" s="9">
        <v>1</v>
      </c>
    </row>
    <row r="35" spans="1:11" ht="15.75">
      <c r="A35" s="9"/>
      <c r="B35" s="73">
        <v>31</v>
      </c>
      <c r="C35" s="9"/>
      <c r="D35" s="9"/>
      <c r="E35" s="9" t="s">
        <v>594</v>
      </c>
      <c r="F35" s="92">
        <v>151</v>
      </c>
      <c r="G35" s="92">
        <v>149</v>
      </c>
      <c r="H35" s="9" t="s">
        <v>524</v>
      </c>
      <c r="I35" s="76">
        <v>181</v>
      </c>
      <c r="J35" s="103" t="s">
        <v>635</v>
      </c>
      <c r="K35" s="9">
        <v>2</v>
      </c>
    </row>
    <row r="36" spans="1:11" ht="15.75">
      <c r="A36" s="9"/>
      <c r="B36" s="73">
        <v>32</v>
      </c>
      <c r="C36" s="9"/>
      <c r="D36" s="9"/>
      <c r="E36" s="9" t="s">
        <v>599</v>
      </c>
      <c r="F36" s="92">
        <v>131</v>
      </c>
      <c r="G36" s="92">
        <v>236</v>
      </c>
      <c r="H36" s="9"/>
      <c r="I36" s="76">
        <v>181</v>
      </c>
      <c r="J36" s="103"/>
      <c r="K36" s="9">
        <v>3</v>
      </c>
    </row>
    <row r="37" spans="1:11" ht="47.25">
      <c r="A37" s="9" t="s">
        <v>172</v>
      </c>
      <c r="B37" s="73">
        <v>33</v>
      </c>
      <c r="C37" s="9" t="s">
        <v>156</v>
      </c>
      <c r="D37" s="9" t="s">
        <v>173</v>
      </c>
      <c r="E37" s="9" t="s">
        <v>576</v>
      </c>
      <c r="F37" s="92">
        <v>111</v>
      </c>
      <c r="G37" s="92">
        <v>211</v>
      </c>
      <c r="H37" s="9" t="s">
        <v>174</v>
      </c>
      <c r="I37" s="76">
        <v>170</v>
      </c>
      <c r="J37" s="103" t="s">
        <v>1242</v>
      </c>
      <c r="K37" s="9">
        <v>4</v>
      </c>
    </row>
    <row r="38" spans="1:11" ht="31.5">
      <c r="A38" s="9" t="s">
        <v>1436</v>
      </c>
      <c r="B38" s="73">
        <v>34</v>
      </c>
      <c r="C38" s="9" t="s">
        <v>175</v>
      </c>
      <c r="D38" s="9" t="s">
        <v>176</v>
      </c>
      <c r="E38" s="9" t="s">
        <v>594</v>
      </c>
      <c r="F38" s="92">
        <v>151</v>
      </c>
      <c r="G38" s="92">
        <v>0</v>
      </c>
      <c r="H38" s="9" t="s">
        <v>177</v>
      </c>
      <c r="I38" s="76">
        <v>183</v>
      </c>
      <c r="J38" s="103" t="s">
        <v>178</v>
      </c>
      <c r="K38" s="9">
        <v>3</v>
      </c>
    </row>
    <row r="39" spans="1:11" ht="15.75">
      <c r="A39" s="9" t="s">
        <v>179</v>
      </c>
      <c r="B39" s="73">
        <v>36</v>
      </c>
      <c r="C39" s="9" t="s">
        <v>156</v>
      </c>
      <c r="D39" s="9"/>
      <c r="E39" s="9" t="s">
        <v>180</v>
      </c>
      <c r="F39" s="92">
        <v>211</v>
      </c>
      <c r="G39" s="92">
        <v>211</v>
      </c>
      <c r="H39" s="9" t="s">
        <v>181</v>
      </c>
      <c r="I39" s="76">
        <v>183</v>
      </c>
      <c r="J39" s="103"/>
      <c r="K39" s="9">
        <v>4</v>
      </c>
    </row>
    <row r="40" spans="1:11" ht="15.75">
      <c r="A40" s="9" t="s">
        <v>1244</v>
      </c>
      <c r="B40" s="73">
        <v>37</v>
      </c>
      <c r="C40" s="9"/>
      <c r="D40" s="9" t="s">
        <v>182</v>
      </c>
      <c r="E40" s="9" t="s">
        <v>576</v>
      </c>
      <c r="F40" s="92">
        <v>111</v>
      </c>
      <c r="G40" s="92">
        <v>111</v>
      </c>
      <c r="H40" s="9" t="s">
        <v>183</v>
      </c>
      <c r="I40" s="76">
        <v>184</v>
      </c>
      <c r="J40" s="103" t="s">
        <v>1243</v>
      </c>
      <c r="K40" s="9">
        <v>4</v>
      </c>
    </row>
    <row r="41" spans="1:11" ht="15.75">
      <c r="A41" s="9"/>
      <c r="B41" s="73">
        <v>38</v>
      </c>
      <c r="C41" s="9"/>
      <c r="D41" s="9"/>
      <c r="E41" s="9" t="s">
        <v>184</v>
      </c>
      <c r="F41" s="92">
        <v>188</v>
      </c>
      <c r="G41" s="92">
        <v>0</v>
      </c>
      <c r="H41" s="9"/>
      <c r="I41" s="76">
        <v>173</v>
      </c>
      <c r="J41" s="103" t="s">
        <v>523</v>
      </c>
      <c r="K41" s="9">
        <v>4</v>
      </c>
    </row>
    <row r="42" spans="1:11" ht="15.75">
      <c r="A42" s="9"/>
      <c r="B42" s="73">
        <v>39</v>
      </c>
      <c r="C42" s="9"/>
      <c r="D42" s="9"/>
      <c r="E42" s="9" t="s">
        <v>185</v>
      </c>
      <c r="F42" s="92">
        <v>124</v>
      </c>
      <c r="G42" s="92">
        <v>0</v>
      </c>
      <c r="H42" s="9" t="s">
        <v>521</v>
      </c>
      <c r="I42" s="76">
        <v>173</v>
      </c>
      <c r="J42" s="103" t="s">
        <v>523</v>
      </c>
      <c r="K42" s="9">
        <v>4</v>
      </c>
    </row>
    <row r="43" spans="1:11" ht="15.75">
      <c r="A43" s="9"/>
      <c r="B43" s="73">
        <v>40</v>
      </c>
      <c r="C43" s="9"/>
      <c r="D43" s="9"/>
      <c r="E43" s="9" t="s">
        <v>594</v>
      </c>
      <c r="F43" s="92">
        <v>151</v>
      </c>
      <c r="G43" s="92">
        <v>151</v>
      </c>
      <c r="H43" s="9" t="s">
        <v>528</v>
      </c>
      <c r="I43" s="76">
        <v>172</v>
      </c>
      <c r="J43" s="103" t="s">
        <v>186</v>
      </c>
      <c r="K43" s="9">
        <v>4</v>
      </c>
    </row>
    <row r="44" spans="1:11" ht="15.75">
      <c r="A44" s="86" t="s">
        <v>187</v>
      </c>
      <c r="B44" s="84">
        <v>41</v>
      </c>
      <c r="C44" s="9"/>
      <c r="D44" s="9" t="s">
        <v>188</v>
      </c>
      <c r="E44" s="9" t="s">
        <v>576</v>
      </c>
      <c r="F44" s="92">
        <v>111</v>
      </c>
      <c r="G44" s="92">
        <v>115</v>
      </c>
      <c r="H44" s="9" t="s">
        <v>759</v>
      </c>
      <c r="I44" s="76">
        <v>173</v>
      </c>
      <c r="J44" s="103" t="s">
        <v>611</v>
      </c>
      <c r="K44" s="9">
        <v>3</v>
      </c>
    </row>
    <row r="45" spans="1:11" s="99" customFormat="1" ht="78.75">
      <c r="A45" s="96" t="s">
        <v>1507</v>
      </c>
      <c r="B45" s="90"/>
      <c r="C45" s="96"/>
      <c r="D45" s="96"/>
      <c r="E45" s="96" t="s">
        <v>594</v>
      </c>
      <c r="F45" s="97"/>
      <c r="G45" s="97"/>
      <c r="H45" s="96"/>
      <c r="I45" s="98"/>
      <c r="J45" s="111" t="s">
        <v>1506</v>
      </c>
      <c r="K45" s="96">
        <v>3</v>
      </c>
    </row>
    <row r="46" spans="1:11" ht="15.75">
      <c r="A46" s="9" t="s">
        <v>1437</v>
      </c>
      <c r="B46" s="73">
        <v>42</v>
      </c>
      <c r="C46" s="9"/>
      <c r="D46" s="9" t="s">
        <v>189</v>
      </c>
      <c r="E46" s="9" t="s">
        <v>587</v>
      </c>
      <c r="F46" s="92">
        <v>131</v>
      </c>
      <c r="G46" s="92">
        <v>131</v>
      </c>
      <c r="H46" s="9" t="s">
        <v>511</v>
      </c>
      <c r="I46" s="76"/>
      <c r="J46" s="103" t="s">
        <v>190</v>
      </c>
      <c r="K46" s="9">
        <v>3</v>
      </c>
    </row>
    <row r="47" spans="1:11" ht="15.75">
      <c r="A47" s="9" t="s">
        <v>191</v>
      </c>
      <c r="B47" s="73">
        <v>43</v>
      </c>
      <c r="C47" s="9"/>
      <c r="D47" s="9" t="s">
        <v>192</v>
      </c>
      <c r="E47" s="9" t="s">
        <v>614</v>
      </c>
      <c r="F47" s="92">
        <v>114</v>
      </c>
      <c r="G47" s="92">
        <v>0</v>
      </c>
      <c r="H47" s="9"/>
      <c r="I47" s="76">
        <v>173</v>
      </c>
      <c r="J47" s="103" t="s">
        <v>193</v>
      </c>
      <c r="K47" s="9">
        <v>4</v>
      </c>
    </row>
    <row r="48" spans="1:11" ht="15.75">
      <c r="A48" s="9" t="s">
        <v>194</v>
      </c>
      <c r="B48" s="73">
        <v>44</v>
      </c>
      <c r="C48" s="9"/>
      <c r="D48" s="9" t="s">
        <v>195</v>
      </c>
      <c r="E48" s="9" t="s">
        <v>594</v>
      </c>
      <c r="F48" s="92">
        <v>151</v>
      </c>
      <c r="G48" s="92">
        <v>151</v>
      </c>
      <c r="H48" s="9" t="s">
        <v>140</v>
      </c>
      <c r="I48" s="76">
        <v>181</v>
      </c>
      <c r="J48" s="103"/>
      <c r="K48" s="9">
        <v>4</v>
      </c>
    </row>
    <row r="49" spans="1:11" ht="15.75">
      <c r="A49" s="9"/>
      <c r="B49" s="73">
        <v>45</v>
      </c>
      <c r="C49" s="9"/>
      <c r="D49" s="9"/>
      <c r="E49" s="9" t="s">
        <v>576</v>
      </c>
      <c r="F49" s="92">
        <v>111</v>
      </c>
      <c r="G49" s="92">
        <v>111</v>
      </c>
      <c r="H49" s="9" t="s">
        <v>196</v>
      </c>
      <c r="I49" s="76">
        <v>181</v>
      </c>
      <c r="J49" s="103"/>
      <c r="K49" s="9">
        <v>4</v>
      </c>
    </row>
    <row r="50" spans="3:11" ht="15.75">
      <c r="C50" s="27"/>
      <c r="D50" s="27"/>
      <c r="F50" s="27"/>
      <c r="G50" s="27"/>
      <c r="H50" s="27"/>
      <c r="I50" s="67"/>
      <c r="K50" s="27"/>
    </row>
    <row r="51" spans="3:11" ht="15.75">
      <c r="C51" s="27"/>
      <c r="D51" s="27"/>
      <c r="F51" s="27"/>
      <c r="G51" s="27"/>
      <c r="H51" s="27"/>
      <c r="I51" s="67"/>
      <c r="K51" s="27"/>
    </row>
    <row r="52" spans="3:11" ht="15.75">
      <c r="C52" s="27"/>
      <c r="D52" s="27"/>
      <c r="F52" s="27"/>
      <c r="G52" s="27"/>
      <c r="H52" s="27"/>
      <c r="I52" s="67"/>
      <c r="K52" s="27"/>
    </row>
    <row r="53" spans="3:11" ht="15.75">
      <c r="C53" s="27"/>
      <c r="D53" s="27"/>
      <c r="F53" s="27"/>
      <c r="G53" s="27"/>
      <c r="H53" s="27"/>
      <c r="I53" s="67"/>
      <c r="K53" s="27"/>
    </row>
    <row r="54" spans="1:11" ht="15.75">
      <c r="A54" s="42" t="s">
        <v>1280</v>
      </c>
      <c r="B54" s="51"/>
      <c r="C54"/>
      <c r="D54" s="27"/>
      <c r="F54" s="27"/>
      <c r="G54" s="27"/>
      <c r="H54" s="27"/>
      <c r="I54" s="67"/>
      <c r="K54" s="27"/>
    </row>
    <row r="55" spans="1:11" ht="15.75">
      <c r="A55" s="46" t="s">
        <v>1283</v>
      </c>
      <c r="B55" s="55">
        <f>COUNTIF(K:K,1)</f>
        <v>1</v>
      </c>
      <c r="C55" s="47" t="s">
        <v>1284</v>
      </c>
      <c r="D55" s="27"/>
      <c r="F55" s="27"/>
      <c r="G55" s="27"/>
      <c r="H55" s="27"/>
      <c r="I55" s="67"/>
      <c r="K55" s="27"/>
    </row>
    <row r="56" spans="1:11" ht="15.75">
      <c r="A56" s="46" t="s">
        <v>1299</v>
      </c>
      <c r="B56" s="55">
        <f>COUNTIF(K:K,2)</f>
        <v>6</v>
      </c>
      <c r="C56" s="47" t="s">
        <v>1284</v>
      </c>
      <c r="D56" s="27"/>
      <c r="F56" s="27"/>
      <c r="G56" s="27"/>
      <c r="H56" s="27"/>
      <c r="I56" s="67"/>
      <c r="K56" s="27"/>
    </row>
    <row r="57" spans="1:11" ht="15.75">
      <c r="A57" s="46" t="s">
        <v>1300</v>
      </c>
      <c r="B57" s="55">
        <f>COUNTIF(K:K,3)</f>
        <v>9</v>
      </c>
      <c r="C57" s="47" t="s">
        <v>1284</v>
      </c>
      <c r="D57" s="27"/>
      <c r="F57" s="27"/>
      <c r="G57" s="27"/>
      <c r="H57" s="27"/>
      <c r="I57" s="67"/>
      <c r="K57" s="27"/>
    </row>
    <row r="58" spans="1:11" ht="15.75">
      <c r="A58" s="46" t="s">
        <v>1282</v>
      </c>
      <c r="B58" s="55">
        <f>COUNTIF(K:K,4)</f>
        <v>28</v>
      </c>
      <c r="C58" s="47" t="s">
        <v>1284</v>
      </c>
      <c r="D58" s="27"/>
      <c r="F58" s="27"/>
      <c r="G58" s="27"/>
      <c r="H58" s="27"/>
      <c r="I58" s="67"/>
      <c r="K58" s="27"/>
    </row>
    <row r="59" spans="1:11" ht="15.75">
      <c r="A59" s="46" t="s">
        <v>1281</v>
      </c>
      <c r="B59" s="55">
        <f>SUM(B55:B58)</f>
        <v>44</v>
      </c>
      <c r="C59" s="47" t="s">
        <v>1284</v>
      </c>
      <c r="D59" s="27"/>
      <c r="F59" s="27"/>
      <c r="G59" s="27"/>
      <c r="H59" s="27"/>
      <c r="I59" s="67"/>
      <c r="K59" s="27"/>
    </row>
    <row r="60" spans="1:11" ht="16.5" thickBot="1">
      <c r="A60" s="48"/>
      <c r="B60" s="57"/>
      <c r="C60" s="49"/>
      <c r="D60" s="27"/>
      <c r="F60" s="27"/>
      <c r="G60" s="27"/>
      <c r="H60" s="27"/>
      <c r="I60" s="67"/>
      <c r="K60" s="27"/>
    </row>
    <row r="61" spans="1:11" ht="16.5" thickTop="1">
      <c r="A61"/>
      <c r="B61" s="51"/>
      <c r="C61"/>
      <c r="D61" s="27"/>
      <c r="F61" s="27"/>
      <c r="G61" s="27"/>
      <c r="H61" s="27"/>
      <c r="I61" s="67"/>
      <c r="K61" s="27"/>
    </row>
    <row r="62" spans="1:11" ht="15.75">
      <c r="A62" s="64"/>
      <c r="B62" s="51"/>
      <c r="C62"/>
      <c r="D62" s="27"/>
      <c r="F62" s="27"/>
      <c r="G62" s="27"/>
      <c r="H62" s="27"/>
      <c r="I62" s="67"/>
      <c r="K62" s="27"/>
    </row>
    <row r="63" spans="1:11" ht="15.75">
      <c r="A63" s="64"/>
      <c r="B63" s="51"/>
      <c r="C63"/>
      <c r="D63" s="27"/>
      <c r="F63" s="27"/>
      <c r="G63" s="27"/>
      <c r="H63" s="27"/>
      <c r="I63" s="67"/>
      <c r="K63" s="27"/>
    </row>
    <row r="64" spans="3:11" ht="15.75">
      <c r="C64" s="27"/>
      <c r="D64" s="27"/>
      <c r="F64" s="27"/>
      <c r="G64" s="27"/>
      <c r="H64" s="27"/>
      <c r="I64" s="67"/>
      <c r="K64" s="27"/>
    </row>
    <row r="65" spans="3:11" ht="15.75">
      <c r="C65" s="27"/>
      <c r="D65" s="27"/>
      <c r="F65" s="27"/>
      <c r="G65" s="27"/>
      <c r="H65" s="27"/>
      <c r="I65" s="67"/>
      <c r="K65" s="27"/>
    </row>
    <row r="66" spans="3:11" ht="15.75">
      <c r="C66" s="27"/>
      <c r="D66" s="27"/>
      <c r="F66" s="27"/>
      <c r="G66" s="27"/>
      <c r="H66" s="27"/>
      <c r="I66" s="67"/>
      <c r="K66" s="27"/>
    </row>
    <row r="67" spans="3:11" ht="15.75">
      <c r="C67" s="27"/>
      <c r="D67" s="27"/>
      <c r="F67" s="27"/>
      <c r="G67" s="27"/>
      <c r="H67" s="27"/>
      <c r="I67" s="67"/>
      <c r="K67" s="27"/>
    </row>
    <row r="68" spans="3:11" ht="15.75">
      <c r="C68" s="27"/>
      <c r="D68" s="27"/>
      <c r="F68" s="27"/>
      <c r="G68" s="27"/>
      <c r="H68" s="27"/>
      <c r="I68" s="67"/>
      <c r="K68" s="27"/>
    </row>
    <row r="69" spans="3:11" ht="15.75">
      <c r="C69" s="27"/>
      <c r="D69" s="27"/>
      <c r="F69" s="27"/>
      <c r="G69" s="27"/>
      <c r="H69" s="27"/>
      <c r="I69" s="67"/>
      <c r="K69" s="27"/>
    </row>
    <row r="70" spans="3:11" ht="15.75">
      <c r="C70" s="27"/>
      <c r="D70" s="27"/>
      <c r="F70" s="27"/>
      <c r="G70" s="27"/>
      <c r="H70" s="27"/>
      <c r="I70" s="67"/>
      <c r="K70" s="27"/>
    </row>
    <row r="71" spans="3:11" ht="15.75">
      <c r="C71" s="27"/>
      <c r="D71" s="27"/>
      <c r="F71" s="27"/>
      <c r="G71" s="27"/>
      <c r="H71" s="27"/>
      <c r="I71" s="67"/>
      <c r="K71" s="27"/>
    </row>
    <row r="72" spans="3:11" ht="15.75">
      <c r="C72" s="27"/>
      <c r="D72" s="27"/>
      <c r="F72" s="27"/>
      <c r="G72" s="27"/>
      <c r="H72" s="27"/>
      <c r="I72" s="67"/>
      <c r="K72" s="27"/>
    </row>
    <row r="73" ht="15.75">
      <c r="K73" s="27"/>
    </row>
    <row r="74" ht="15.75">
      <c r="K74" s="27"/>
    </row>
    <row r="75" ht="15.75">
      <c r="K75" s="27"/>
    </row>
    <row r="76" ht="15.75">
      <c r="K76" s="27"/>
    </row>
    <row r="77" ht="15.75">
      <c r="K77" s="27"/>
    </row>
    <row r="78" ht="15.75">
      <c r="K78" s="27"/>
    </row>
    <row r="79" ht="15.75">
      <c r="K79" s="27"/>
    </row>
    <row r="80" ht="15.75">
      <c r="K80" s="27"/>
    </row>
    <row r="81" ht="15.75">
      <c r="K81" s="27"/>
    </row>
    <row r="82" ht="15.75">
      <c r="K82" s="27"/>
    </row>
    <row r="83" ht="15.75">
      <c r="K83" s="27"/>
    </row>
    <row r="84" ht="15.75">
      <c r="K84" s="27"/>
    </row>
    <row r="85" ht="15.75">
      <c r="K85" s="27"/>
    </row>
    <row r="86" ht="15.75">
      <c r="K86" s="27"/>
    </row>
    <row r="87" ht="15.75">
      <c r="K87" s="27"/>
    </row>
    <row r="88" ht="15.75">
      <c r="K88" s="27"/>
    </row>
    <row r="89" ht="15.75">
      <c r="K89" s="27"/>
    </row>
    <row r="90" ht="15.75">
      <c r="K90" s="27"/>
    </row>
    <row r="91" ht="15.75">
      <c r="K91" s="27"/>
    </row>
    <row r="92" ht="15.75">
      <c r="K92" s="27"/>
    </row>
    <row r="93" ht="15.75">
      <c r="K93" s="27"/>
    </row>
    <row r="94" ht="15.75">
      <c r="K94" s="27"/>
    </row>
    <row r="95" ht="15.75">
      <c r="K95" s="27"/>
    </row>
    <row r="96" ht="15.75">
      <c r="K96" s="27"/>
    </row>
    <row r="97" ht="15.75">
      <c r="K97" s="27"/>
    </row>
    <row r="98" ht="15.75">
      <c r="K98" s="27"/>
    </row>
    <row r="99" ht="15.75">
      <c r="K99" s="27"/>
    </row>
    <row r="100" ht="15.75">
      <c r="K100" s="27"/>
    </row>
    <row r="101" ht="15.75">
      <c r="K101" s="27"/>
    </row>
    <row r="102" ht="15.75">
      <c r="K102" s="27"/>
    </row>
    <row r="103" ht="15.75">
      <c r="K103" s="27"/>
    </row>
    <row r="104" ht="15.75">
      <c r="K104" s="27"/>
    </row>
    <row r="105" ht="15.75">
      <c r="K105" s="27"/>
    </row>
    <row r="106" ht="15.75">
      <c r="K106" s="27"/>
    </row>
    <row r="107" ht="15.75">
      <c r="K107" s="27"/>
    </row>
    <row r="108" ht="15.75">
      <c r="K108" s="27"/>
    </row>
    <row r="109" ht="15.75">
      <c r="K109" s="27"/>
    </row>
    <row r="110" ht="15.75">
      <c r="K110" s="27"/>
    </row>
    <row r="111" ht="15.75">
      <c r="K111" s="27"/>
    </row>
    <row r="112" ht="15.75">
      <c r="K112" s="27"/>
    </row>
    <row r="113" ht="15.75">
      <c r="K113" s="27"/>
    </row>
    <row r="114" ht="15.75">
      <c r="K114" s="27"/>
    </row>
    <row r="115" ht="15.75">
      <c r="K115" s="27"/>
    </row>
    <row r="116" ht="15.75">
      <c r="K116" s="27"/>
    </row>
    <row r="117" ht="15.75">
      <c r="K117" s="27"/>
    </row>
    <row r="118" ht="15.75">
      <c r="K118" s="27"/>
    </row>
    <row r="119" ht="15.75">
      <c r="K119" s="27"/>
    </row>
    <row r="120" ht="15.75">
      <c r="K120" s="27"/>
    </row>
    <row r="121" ht="15.75">
      <c r="K121" s="27"/>
    </row>
    <row r="122" ht="15.75">
      <c r="K122" s="27"/>
    </row>
    <row r="123" ht="15.75">
      <c r="K123" s="27"/>
    </row>
    <row r="124" ht="15.75">
      <c r="K124" s="27"/>
    </row>
    <row r="125" ht="15.75">
      <c r="K125" s="27"/>
    </row>
    <row r="126" ht="15.75">
      <c r="K126" s="27"/>
    </row>
    <row r="127" ht="15.75">
      <c r="K127" s="27"/>
    </row>
    <row r="128" ht="15.75">
      <c r="K128" s="27"/>
    </row>
    <row r="129" ht="15.75">
      <c r="K129" s="27"/>
    </row>
    <row r="130" ht="15.75">
      <c r="K130" s="27"/>
    </row>
    <row r="131" ht="15.75">
      <c r="K131" s="27"/>
    </row>
    <row r="132" ht="15.75">
      <c r="K132" s="27"/>
    </row>
    <row r="133" ht="15.75">
      <c r="K133" s="27"/>
    </row>
    <row r="134" ht="15.75">
      <c r="K134" s="27"/>
    </row>
    <row r="135" ht="15.75">
      <c r="K135" s="27"/>
    </row>
    <row r="136" ht="15.75">
      <c r="K136" s="27"/>
    </row>
    <row r="137" ht="15.75">
      <c r="K137" s="27"/>
    </row>
    <row r="138" ht="15.75">
      <c r="K138" s="27"/>
    </row>
    <row r="139" ht="15.75">
      <c r="K139" s="27"/>
    </row>
    <row r="140" ht="15.75">
      <c r="K140" s="27"/>
    </row>
    <row r="141" ht="15.75">
      <c r="K141" s="27"/>
    </row>
    <row r="142" ht="15.75">
      <c r="K142" s="27"/>
    </row>
    <row r="143" ht="15.75">
      <c r="K143" s="27"/>
    </row>
    <row r="144" ht="15.75">
      <c r="K144" s="27"/>
    </row>
    <row r="145" ht="15.75">
      <c r="K145" s="27"/>
    </row>
    <row r="146" ht="15.75">
      <c r="K146" s="27"/>
    </row>
    <row r="147" ht="15.75">
      <c r="K147" s="27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0"/>
  <sheetViews>
    <sheetView zoomScalePageLayoutView="0" workbookViewId="0" topLeftCell="A1">
      <selection activeCell="J1" sqref="J1:J16384"/>
    </sheetView>
  </sheetViews>
  <sheetFormatPr defaultColWidth="11.00390625" defaultRowHeight="15.75"/>
  <cols>
    <col min="1" max="1" width="16.50390625" style="27" customWidth="1"/>
    <col min="2" max="2" width="4.875" style="66" bestFit="1" customWidth="1"/>
    <col min="3" max="3" width="7.75390625" style="29" bestFit="1" customWidth="1"/>
    <col min="4" max="4" width="6.375" style="28" bestFit="1" customWidth="1"/>
    <col min="5" max="5" width="11.75390625" style="27" customWidth="1"/>
    <col min="6" max="7" width="8.125" style="28" customWidth="1"/>
    <col min="8" max="8" width="9.125" style="30" bestFit="1" customWidth="1"/>
    <col min="9" max="9" width="5.75390625" style="30" customWidth="1"/>
    <col min="10" max="10" width="24.375" style="106" customWidth="1"/>
    <col min="11" max="11" width="7.75390625" style="31" bestFit="1" customWidth="1"/>
    <col min="12" max="16384" width="11.00390625" style="27" customWidth="1"/>
  </cols>
  <sheetData>
    <row r="2" spans="1:11" ht="15.75">
      <c r="A2" s="32" t="s">
        <v>476</v>
      </c>
      <c r="B2" s="58"/>
      <c r="C2" s="34"/>
      <c r="D2" s="33"/>
      <c r="E2" s="32" t="s">
        <v>477</v>
      </c>
      <c r="F2" s="33" t="s">
        <v>1340</v>
      </c>
      <c r="G2" s="33"/>
      <c r="H2" s="35"/>
      <c r="I2" s="35" t="s">
        <v>478</v>
      </c>
      <c r="J2" s="101">
        <v>37463</v>
      </c>
      <c r="K2" s="36"/>
    </row>
    <row r="3" spans="1:11" ht="15.75">
      <c r="A3" s="32"/>
      <c r="B3" s="58"/>
      <c r="C3" s="34"/>
      <c r="D3" s="33"/>
      <c r="E3" s="32" t="s">
        <v>1346</v>
      </c>
      <c r="F3" s="33"/>
      <c r="G3" s="33"/>
      <c r="H3" s="35"/>
      <c r="I3" s="32" t="s">
        <v>492</v>
      </c>
      <c r="J3" s="101"/>
      <c r="K3" s="36"/>
    </row>
    <row r="4" spans="1:11" ht="15.75">
      <c r="A4" s="7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8" t="s">
        <v>481</v>
      </c>
      <c r="J4" s="102" t="s">
        <v>1339</v>
      </c>
      <c r="K4" s="37" t="s">
        <v>493</v>
      </c>
    </row>
    <row r="5" spans="1:11" ht="15.75">
      <c r="A5" s="7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8"/>
      <c r="J5" s="102"/>
      <c r="K5" s="38" t="s">
        <v>490</v>
      </c>
    </row>
    <row r="6" spans="1:11" ht="15.75">
      <c r="A6" s="9" t="s">
        <v>197</v>
      </c>
      <c r="B6" s="73">
        <v>1</v>
      </c>
      <c r="C6" s="9" t="s">
        <v>198</v>
      </c>
      <c r="D6" s="9" t="s">
        <v>199</v>
      </c>
      <c r="E6" s="9" t="s">
        <v>509</v>
      </c>
      <c r="F6" s="92">
        <v>119</v>
      </c>
      <c r="G6" s="92">
        <v>111</v>
      </c>
      <c r="H6" s="9" t="s">
        <v>200</v>
      </c>
      <c r="I6" s="9">
        <v>184</v>
      </c>
      <c r="J6" s="103" t="s">
        <v>201</v>
      </c>
      <c r="K6" s="9">
        <v>4</v>
      </c>
    </row>
    <row r="7" spans="1:11" ht="15.75">
      <c r="A7" s="9"/>
      <c r="B7" s="73">
        <v>2</v>
      </c>
      <c r="C7" s="9"/>
      <c r="D7" s="9"/>
      <c r="E7" s="9" t="s">
        <v>202</v>
      </c>
      <c r="F7" s="92">
        <v>111</v>
      </c>
      <c r="G7" s="92">
        <v>112</v>
      </c>
      <c r="H7" s="9" t="s">
        <v>203</v>
      </c>
      <c r="I7" s="9">
        <v>174</v>
      </c>
      <c r="J7" s="103" t="s">
        <v>1246</v>
      </c>
      <c r="K7" s="9">
        <v>2</v>
      </c>
    </row>
    <row r="8" spans="1:11" ht="15.75">
      <c r="A8" s="9"/>
      <c r="B8" s="73">
        <v>3</v>
      </c>
      <c r="C8" s="9"/>
      <c r="D8" s="9"/>
      <c r="E8" s="9" t="s">
        <v>204</v>
      </c>
      <c r="F8" s="92">
        <v>121</v>
      </c>
      <c r="G8" s="92">
        <v>0</v>
      </c>
      <c r="H8" s="9" t="s">
        <v>515</v>
      </c>
      <c r="I8" s="9"/>
      <c r="J8" s="103" t="s">
        <v>205</v>
      </c>
      <c r="K8" s="9">
        <v>4</v>
      </c>
    </row>
    <row r="9" spans="1:11" ht="15.75">
      <c r="A9" s="9"/>
      <c r="B9" s="73">
        <v>4</v>
      </c>
      <c r="C9" s="9"/>
      <c r="D9" s="9"/>
      <c r="E9" s="9" t="s">
        <v>206</v>
      </c>
      <c r="F9" s="92">
        <v>153</v>
      </c>
      <c r="G9" s="92">
        <v>0</v>
      </c>
      <c r="H9" s="9" t="s">
        <v>560</v>
      </c>
      <c r="I9" s="9"/>
      <c r="J9" s="103" t="s">
        <v>205</v>
      </c>
      <c r="K9" s="9">
        <v>4</v>
      </c>
    </row>
    <row r="10" spans="1:11" ht="15.75">
      <c r="A10" s="9" t="s">
        <v>1439</v>
      </c>
      <c r="B10" s="73">
        <v>5</v>
      </c>
      <c r="C10" s="9"/>
      <c r="D10" s="9"/>
      <c r="E10" s="9" t="s">
        <v>621</v>
      </c>
      <c r="F10" s="92">
        <v>119</v>
      </c>
      <c r="G10" s="92">
        <v>312</v>
      </c>
      <c r="H10" s="9" t="s">
        <v>207</v>
      </c>
      <c r="I10" s="9">
        <v>174</v>
      </c>
      <c r="J10" s="103" t="s">
        <v>1249</v>
      </c>
      <c r="K10" s="9">
        <v>2</v>
      </c>
    </row>
    <row r="11" spans="1:11" ht="47.25">
      <c r="A11" s="86" t="s">
        <v>1248</v>
      </c>
      <c r="B11" s="84">
        <v>6</v>
      </c>
      <c r="C11" s="9"/>
      <c r="D11" s="9" t="s">
        <v>208</v>
      </c>
      <c r="E11" s="9" t="s">
        <v>209</v>
      </c>
      <c r="F11" s="92">
        <v>761</v>
      </c>
      <c r="G11" s="92">
        <v>212</v>
      </c>
      <c r="H11" s="9" t="s">
        <v>210</v>
      </c>
      <c r="I11" s="9">
        <v>184</v>
      </c>
      <c r="J11" s="103" t="s">
        <v>1508</v>
      </c>
      <c r="K11" s="9">
        <v>2</v>
      </c>
    </row>
    <row r="12" spans="1:11" ht="16.5" customHeight="1">
      <c r="A12" s="9" t="s">
        <v>1441</v>
      </c>
      <c r="B12" s="73">
        <v>7</v>
      </c>
      <c r="C12" s="9"/>
      <c r="D12" s="9" t="s">
        <v>211</v>
      </c>
      <c r="E12" s="9" t="s">
        <v>576</v>
      </c>
      <c r="F12" s="92">
        <v>111</v>
      </c>
      <c r="G12" s="92">
        <v>111</v>
      </c>
      <c r="H12" s="9" t="s">
        <v>203</v>
      </c>
      <c r="I12" s="9">
        <v>182</v>
      </c>
      <c r="J12" s="103" t="s">
        <v>137</v>
      </c>
      <c r="K12" s="9">
        <v>4</v>
      </c>
    </row>
    <row r="13" spans="1:11" ht="15.75">
      <c r="A13" s="9"/>
      <c r="B13" s="73">
        <v>8</v>
      </c>
      <c r="C13" s="9"/>
      <c r="D13" s="9"/>
      <c r="E13" s="9" t="s">
        <v>594</v>
      </c>
      <c r="F13" s="92">
        <v>151</v>
      </c>
      <c r="G13" s="92">
        <v>151</v>
      </c>
      <c r="H13" s="9" t="s">
        <v>557</v>
      </c>
      <c r="I13" s="9">
        <v>184</v>
      </c>
      <c r="J13" s="103" t="s">
        <v>212</v>
      </c>
      <c r="K13" s="9">
        <v>3</v>
      </c>
    </row>
    <row r="14" spans="1:11" ht="15.75">
      <c r="A14" s="9" t="s">
        <v>213</v>
      </c>
      <c r="B14" s="73">
        <v>9</v>
      </c>
      <c r="C14" s="9"/>
      <c r="D14" s="9" t="s">
        <v>214</v>
      </c>
      <c r="E14" s="9" t="s">
        <v>576</v>
      </c>
      <c r="F14" s="92">
        <v>111</v>
      </c>
      <c r="G14" s="92">
        <v>211</v>
      </c>
      <c r="H14" s="9" t="s">
        <v>215</v>
      </c>
      <c r="I14" s="9">
        <v>184</v>
      </c>
      <c r="J14" s="103" t="s">
        <v>1247</v>
      </c>
      <c r="K14" s="9">
        <v>4</v>
      </c>
    </row>
    <row r="15" spans="1:11" ht="15.75">
      <c r="A15" s="9" t="s">
        <v>1440</v>
      </c>
      <c r="B15" s="73">
        <v>10</v>
      </c>
      <c r="C15" s="9"/>
      <c r="D15" s="9" t="s">
        <v>216</v>
      </c>
      <c r="E15" s="9" t="s">
        <v>576</v>
      </c>
      <c r="F15" s="92">
        <v>111</v>
      </c>
      <c r="G15" s="92">
        <v>211</v>
      </c>
      <c r="H15" s="9" t="s">
        <v>217</v>
      </c>
      <c r="I15" s="9"/>
      <c r="J15" s="103" t="s">
        <v>598</v>
      </c>
      <c r="K15" s="9">
        <v>4</v>
      </c>
    </row>
    <row r="16" spans="1:11" ht="15.75">
      <c r="A16" s="9"/>
      <c r="B16" s="73">
        <v>11</v>
      </c>
      <c r="C16" s="9"/>
      <c r="D16" s="9"/>
      <c r="E16" s="9" t="s">
        <v>587</v>
      </c>
      <c r="F16" s="92">
        <v>131</v>
      </c>
      <c r="G16" s="92">
        <v>231</v>
      </c>
      <c r="H16" s="9" t="s">
        <v>521</v>
      </c>
      <c r="I16" s="9"/>
      <c r="J16" s="103" t="s">
        <v>567</v>
      </c>
      <c r="K16" s="9">
        <v>4</v>
      </c>
    </row>
    <row r="17" spans="1:11" ht="15.75">
      <c r="A17" s="9" t="s">
        <v>218</v>
      </c>
      <c r="B17" s="73">
        <v>12</v>
      </c>
      <c r="C17" s="9"/>
      <c r="D17" s="9" t="s">
        <v>219</v>
      </c>
      <c r="E17" s="9" t="s">
        <v>576</v>
      </c>
      <c r="F17" s="92">
        <v>111</v>
      </c>
      <c r="G17" s="92">
        <v>111</v>
      </c>
      <c r="H17" s="9" t="s">
        <v>220</v>
      </c>
      <c r="I17" s="9">
        <v>183</v>
      </c>
      <c r="J17" s="103"/>
      <c r="K17" s="9">
        <v>4</v>
      </c>
    </row>
    <row r="18" spans="1:11" ht="15.75">
      <c r="A18" s="9" t="s">
        <v>221</v>
      </c>
      <c r="B18" s="73">
        <v>13</v>
      </c>
      <c r="C18" s="9"/>
      <c r="D18" s="9" t="s">
        <v>222</v>
      </c>
      <c r="E18" s="9" t="s">
        <v>576</v>
      </c>
      <c r="F18" s="92">
        <v>111</v>
      </c>
      <c r="G18" s="92">
        <v>111</v>
      </c>
      <c r="H18" s="9" t="s">
        <v>543</v>
      </c>
      <c r="I18" s="9">
        <v>184</v>
      </c>
      <c r="J18" s="103"/>
      <c r="K18" s="9">
        <v>3</v>
      </c>
    </row>
    <row r="19" spans="3:11" ht="15.75">
      <c r="C19" s="27"/>
      <c r="D19" s="27"/>
      <c r="F19" s="27"/>
      <c r="G19" s="27"/>
      <c r="H19" s="27"/>
      <c r="I19" s="27"/>
      <c r="K19" s="27"/>
    </row>
    <row r="20" spans="3:11" ht="15.75">
      <c r="C20" s="27"/>
      <c r="D20" s="27"/>
      <c r="F20" s="27"/>
      <c r="G20" s="27"/>
      <c r="H20" s="27"/>
      <c r="I20" s="27"/>
      <c r="K20" s="27"/>
    </row>
    <row r="21" spans="1:11" ht="15.75">
      <c r="A21" s="42" t="s">
        <v>1280</v>
      </c>
      <c r="B21" s="51"/>
      <c r="C21"/>
      <c r="D21" s="27"/>
      <c r="F21" s="27"/>
      <c r="G21" s="27"/>
      <c r="H21" s="27"/>
      <c r="I21" s="27"/>
      <c r="K21" s="27"/>
    </row>
    <row r="22" spans="1:11" ht="15.75">
      <c r="A22" s="46" t="s">
        <v>1283</v>
      </c>
      <c r="B22" s="55">
        <f>COUNTIF(K:K,1)</f>
        <v>0</v>
      </c>
      <c r="C22" s="47" t="s">
        <v>1284</v>
      </c>
      <c r="D22" s="27"/>
      <c r="F22" s="27"/>
      <c r="G22" s="27"/>
      <c r="H22" s="27"/>
      <c r="I22" s="27"/>
      <c r="K22" s="27"/>
    </row>
    <row r="23" spans="1:11" ht="15.75">
      <c r="A23" s="46" t="s">
        <v>1299</v>
      </c>
      <c r="B23" s="55">
        <f>COUNTIF(K:K,2)</f>
        <v>3</v>
      </c>
      <c r="C23" s="47" t="s">
        <v>1284</v>
      </c>
      <c r="D23" s="27"/>
      <c r="F23" s="27"/>
      <c r="G23" s="27"/>
      <c r="H23" s="27"/>
      <c r="I23" s="27"/>
      <c r="K23" s="27"/>
    </row>
    <row r="24" spans="1:11" ht="15.75">
      <c r="A24" s="46" t="s">
        <v>1300</v>
      </c>
      <c r="B24" s="55">
        <f>COUNTIF(K:K,3)</f>
        <v>2</v>
      </c>
      <c r="C24" s="47" t="s">
        <v>1284</v>
      </c>
      <c r="D24" s="27"/>
      <c r="K24" s="27"/>
    </row>
    <row r="25" spans="1:11" ht="15.75">
      <c r="A25" s="46" t="s">
        <v>1282</v>
      </c>
      <c r="B25" s="55">
        <f>COUNTIF(K:K,4)</f>
        <v>8</v>
      </c>
      <c r="C25" s="47" t="s">
        <v>1284</v>
      </c>
      <c r="D25" s="27"/>
      <c r="K25" s="27"/>
    </row>
    <row r="26" spans="1:11" ht="15.75">
      <c r="A26" s="46" t="s">
        <v>1281</v>
      </c>
      <c r="B26" s="55">
        <f>SUM(B22:B25)</f>
        <v>13</v>
      </c>
      <c r="C26" s="47" t="s">
        <v>1284</v>
      </c>
      <c r="D26" s="27"/>
      <c r="K26" s="27"/>
    </row>
    <row r="27" spans="1:11" ht="16.5" thickBot="1">
      <c r="A27" s="48"/>
      <c r="B27" s="57"/>
      <c r="C27" s="49"/>
      <c r="D27" s="27"/>
      <c r="K27" s="27"/>
    </row>
    <row r="28" spans="1:11" ht="16.5" thickTop="1">
      <c r="A28"/>
      <c r="B28" s="51"/>
      <c r="C28"/>
      <c r="D28" s="27"/>
      <c r="K28" s="27"/>
    </row>
    <row r="29" spans="1:11" ht="15.75">
      <c r="A29" s="64"/>
      <c r="B29" s="51"/>
      <c r="C29"/>
      <c r="D29" s="27"/>
      <c r="K29" s="27"/>
    </row>
    <row r="30" spans="1:11" ht="15.75">
      <c r="A30" s="64"/>
      <c r="B30" s="51"/>
      <c r="C30"/>
      <c r="D30" s="27"/>
      <c r="K30" s="27"/>
    </row>
    <row r="31" ht="15.75">
      <c r="K31" s="27"/>
    </row>
    <row r="32" ht="15.75">
      <c r="K32" s="27"/>
    </row>
    <row r="33" ht="15.75">
      <c r="K33" s="27"/>
    </row>
    <row r="34" ht="15.75">
      <c r="K34" s="27"/>
    </row>
    <row r="35" ht="15.75">
      <c r="K35" s="27"/>
    </row>
    <row r="36" ht="15.75">
      <c r="K36" s="27"/>
    </row>
    <row r="37" ht="15.75">
      <c r="K37" s="27"/>
    </row>
    <row r="38" ht="15.75">
      <c r="K38" s="27"/>
    </row>
    <row r="39" ht="15.75">
      <c r="K39" s="27"/>
    </row>
    <row r="40" ht="15.75">
      <c r="K40" s="27"/>
    </row>
    <row r="41" ht="15.75">
      <c r="K41" s="27"/>
    </row>
    <row r="42" ht="15.75">
      <c r="K42" s="27"/>
    </row>
    <row r="43" ht="15.75">
      <c r="K43" s="27"/>
    </row>
    <row r="44" ht="15.75">
      <c r="K44" s="27"/>
    </row>
    <row r="45" ht="15.75">
      <c r="K45" s="27"/>
    </row>
    <row r="46" ht="15.75">
      <c r="K46" s="27"/>
    </row>
    <row r="47" ht="15.75">
      <c r="K47" s="27"/>
    </row>
    <row r="48" ht="15.75">
      <c r="K48" s="27"/>
    </row>
    <row r="49" ht="15.75">
      <c r="K49" s="27"/>
    </row>
    <row r="50" ht="15.75">
      <c r="K50" s="27"/>
    </row>
    <row r="51" ht="15.75">
      <c r="K51" s="27"/>
    </row>
    <row r="52" ht="15.75">
      <c r="K52" s="27"/>
    </row>
    <row r="53" ht="15.75">
      <c r="K53" s="27"/>
    </row>
    <row r="54" ht="15.75">
      <c r="K54" s="27"/>
    </row>
    <row r="55" ht="15.75">
      <c r="K55" s="27"/>
    </row>
    <row r="56" ht="15.75">
      <c r="K56" s="27"/>
    </row>
    <row r="57" ht="15.75">
      <c r="K57" s="27"/>
    </row>
    <row r="58" ht="15.75">
      <c r="K58" s="27"/>
    </row>
    <row r="59" ht="15.75">
      <c r="K59" s="27"/>
    </row>
    <row r="60" ht="15.75">
      <c r="K60" s="27"/>
    </row>
    <row r="61" ht="15.75">
      <c r="K61" s="27"/>
    </row>
    <row r="62" ht="15.75">
      <c r="K62" s="27"/>
    </row>
    <row r="63" ht="15.75">
      <c r="K63" s="27"/>
    </row>
    <row r="64" ht="15.75">
      <c r="K64" s="27"/>
    </row>
    <row r="65" ht="15.75">
      <c r="K65" s="27"/>
    </row>
    <row r="66" ht="15.75">
      <c r="K66" s="27"/>
    </row>
    <row r="67" ht="15.75">
      <c r="K67" s="27"/>
    </row>
    <row r="68" ht="15.75">
      <c r="K68" s="27"/>
    </row>
    <row r="69" ht="15.75">
      <c r="K69" s="27"/>
    </row>
    <row r="70" ht="15.75">
      <c r="K70" s="27"/>
    </row>
    <row r="71" ht="15.75">
      <c r="K71" s="27"/>
    </row>
    <row r="72" ht="15.75">
      <c r="K72" s="27"/>
    </row>
    <row r="73" ht="15.75">
      <c r="K73" s="27"/>
    </row>
    <row r="74" ht="15.75">
      <c r="K74" s="27"/>
    </row>
    <row r="75" ht="15.75">
      <c r="K75" s="27"/>
    </row>
    <row r="76" ht="15.75">
      <c r="K76" s="27"/>
    </row>
    <row r="77" ht="15.75">
      <c r="K77" s="27"/>
    </row>
    <row r="78" ht="15.75">
      <c r="K78" s="27"/>
    </row>
    <row r="79" ht="15.75">
      <c r="K79" s="27"/>
    </row>
    <row r="80" ht="15.75">
      <c r="K80" s="27"/>
    </row>
    <row r="81" ht="15.75">
      <c r="K81" s="27"/>
    </row>
    <row r="82" ht="15.75">
      <c r="K82" s="27"/>
    </row>
    <row r="83" ht="15.75">
      <c r="K83" s="27"/>
    </row>
    <row r="84" ht="15.75">
      <c r="K84" s="27"/>
    </row>
    <row r="85" ht="15.75">
      <c r="K85" s="27"/>
    </row>
    <row r="86" ht="15.75">
      <c r="K86" s="27"/>
    </row>
    <row r="87" ht="15.75">
      <c r="K87" s="27"/>
    </row>
    <row r="88" ht="15.75">
      <c r="K88" s="27"/>
    </row>
    <row r="89" ht="15.75">
      <c r="K89" s="27"/>
    </row>
    <row r="90" ht="15.75">
      <c r="K90" s="27"/>
    </row>
    <row r="91" ht="15.75">
      <c r="K91" s="27"/>
    </row>
    <row r="92" ht="15.75">
      <c r="K92" s="27"/>
    </row>
    <row r="93" ht="15.75">
      <c r="K93" s="27"/>
    </row>
    <row r="94" ht="15.75">
      <c r="K94" s="27"/>
    </row>
    <row r="95" ht="15.75">
      <c r="K95" s="27"/>
    </row>
    <row r="96" ht="15.75">
      <c r="K96" s="27"/>
    </row>
    <row r="97" ht="15.75">
      <c r="K97" s="27"/>
    </row>
    <row r="98" ht="15.75">
      <c r="K98" s="27"/>
    </row>
    <row r="99" ht="15.75">
      <c r="K99" s="27"/>
    </row>
    <row r="100" ht="15.75">
      <c r="K100" s="27"/>
    </row>
    <row r="101" ht="15.75">
      <c r="K101" s="27"/>
    </row>
    <row r="102" ht="15.75">
      <c r="K102" s="27"/>
    </row>
    <row r="103" ht="15.75">
      <c r="K103" s="27"/>
    </row>
    <row r="104" ht="15.75">
      <c r="K104" s="27"/>
    </row>
    <row r="105" ht="15.75">
      <c r="K105" s="27"/>
    </row>
    <row r="106" ht="15.75">
      <c r="K106" s="27"/>
    </row>
    <row r="107" ht="15.75">
      <c r="K107" s="27"/>
    </row>
    <row r="108" ht="15.75">
      <c r="K108" s="27"/>
    </row>
    <row r="109" ht="15.75">
      <c r="K109" s="27"/>
    </row>
    <row r="110" ht="15.75">
      <c r="K110" s="27"/>
    </row>
    <row r="111" ht="15.75">
      <c r="K111" s="27"/>
    </row>
    <row r="112" ht="15.75">
      <c r="K112" s="27"/>
    </row>
    <row r="113" ht="15.75">
      <c r="K113" s="27"/>
    </row>
    <row r="114" ht="15.75">
      <c r="K114" s="27"/>
    </row>
    <row r="115" ht="15.75">
      <c r="K115" s="27"/>
    </row>
    <row r="116" ht="15.75">
      <c r="K116" s="27"/>
    </row>
    <row r="117" ht="15.75">
      <c r="K117" s="27"/>
    </row>
    <row r="118" ht="15.75">
      <c r="K118" s="27"/>
    </row>
    <row r="119" ht="15.75">
      <c r="K119" s="27"/>
    </row>
    <row r="120" ht="15.75">
      <c r="K120" s="27"/>
    </row>
    <row r="121" ht="15.75">
      <c r="K121" s="27"/>
    </row>
    <row r="122" ht="15.75">
      <c r="K122" s="27"/>
    </row>
    <row r="123" ht="15.75">
      <c r="K123" s="27"/>
    </row>
    <row r="124" ht="15.75">
      <c r="K124" s="27"/>
    </row>
    <row r="125" ht="15.75">
      <c r="K125" s="27"/>
    </row>
    <row r="126" ht="15.75">
      <c r="K126" s="27"/>
    </row>
    <row r="127" ht="15.75">
      <c r="K127" s="27"/>
    </row>
    <row r="128" ht="15.75">
      <c r="K128" s="27"/>
    </row>
    <row r="129" ht="15.75">
      <c r="K129" s="27"/>
    </row>
    <row r="130" ht="15.75">
      <c r="K130" s="27"/>
    </row>
    <row r="131" ht="15.75">
      <c r="K131" s="27"/>
    </row>
    <row r="132" ht="15.75">
      <c r="K132" s="27"/>
    </row>
    <row r="133" ht="15.75">
      <c r="K133" s="27"/>
    </row>
    <row r="134" ht="15.75">
      <c r="K134" s="27"/>
    </row>
    <row r="135" ht="15.75">
      <c r="K135" s="27"/>
    </row>
    <row r="136" ht="15.75">
      <c r="K136" s="27"/>
    </row>
    <row r="137" ht="15.75">
      <c r="K137" s="27"/>
    </row>
    <row r="138" ht="15.75">
      <c r="K138" s="27"/>
    </row>
    <row r="139" ht="15.75">
      <c r="K139" s="27"/>
    </row>
    <row r="140" ht="15.75">
      <c r="K140" s="27"/>
    </row>
    <row r="141" ht="15.75">
      <c r="K141" s="27"/>
    </row>
    <row r="142" ht="15.75">
      <c r="K142" s="27"/>
    </row>
    <row r="143" ht="15.75">
      <c r="K143" s="27"/>
    </row>
    <row r="144" ht="15.75">
      <c r="K144" s="27"/>
    </row>
    <row r="145" ht="15.75">
      <c r="K145" s="27"/>
    </row>
    <row r="146" ht="15.75">
      <c r="K146" s="27"/>
    </row>
    <row r="147" ht="15.75">
      <c r="K147" s="27"/>
    </row>
    <row r="148" ht="15.75">
      <c r="K148" s="27"/>
    </row>
    <row r="149" ht="15.75">
      <c r="K149" s="27"/>
    </row>
    <row r="150" ht="15.75">
      <c r="K150" s="2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108"/>
  <sheetViews>
    <sheetView zoomScalePageLayoutView="0" workbookViewId="0" topLeftCell="A25">
      <selection activeCell="M48" sqref="M48"/>
    </sheetView>
  </sheetViews>
  <sheetFormatPr defaultColWidth="11.00390625" defaultRowHeight="15.75"/>
  <cols>
    <col min="1" max="1" width="15.75390625" style="27" customWidth="1"/>
    <col min="2" max="2" width="4.875" style="66" bestFit="1" customWidth="1"/>
    <col min="3" max="3" width="7.75390625" style="29" bestFit="1" customWidth="1"/>
    <col min="4" max="4" width="7.375" style="28" bestFit="1" customWidth="1"/>
    <col min="5" max="5" width="14.00390625" style="27" customWidth="1"/>
    <col min="6" max="7" width="8.75390625" style="28" customWidth="1"/>
    <col min="8" max="8" width="13.00390625" style="30" customWidth="1"/>
    <col min="9" max="9" width="6.25390625" style="30" customWidth="1"/>
    <col min="10" max="10" width="25.375" style="106" customWidth="1"/>
    <col min="11" max="11" width="7.75390625" style="31" bestFit="1" customWidth="1"/>
    <col min="12" max="16384" width="11.00390625" style="27" customWidth="1"/>
  </cols>
  <sheetData>
    <row r="2" spans="1:11" ht="15.75">
      <c r="A2" s="32" t="s">
        <v>476</v>
      </c>
      <c r="B2" s="58"/>
      <c r="C2" s="34"/>
      <c r="D2" s="33"/>
      <c r="E2" s="32" t="s">
        <v>477</v>
      </c>
      <c r="F2" s="33" t="s">
        <v>1340</v>
      </c>
      <c r="G2" s="33"/>
      <c r="H2" s="35"/>
      <c r="I2" s="35" t="s">
        <v>478</v>
      </c>
      <c r="J2" s="101">
        <v>37777</v>
      </c>
      <c r="K2" s="36"/>
    </row>
    <row r="3" spans="1:11" ht="15.75">
      <c r="A3" s="32"/>
      <c r="B3" s="58"/>
      <c r="C3" s="34"/>
      <c r="D3" s="33"/>
      <c r="E3" s="32" t="s">
        <v>491</v>
      </c>
      <c r="F3" s="33"/>
      <c r="G3" s="33"/>
      <c r="H3" s="35"/>
      <c r="I3" s="32" t="s">
        <v>492</v>
      </c>
      <c r="J3" s="101"/>
      <c r="K3" s="36"/>
    </row>
    <row r="4" spans="1:11" ht="15.75">
      <c r="A4" s="7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8" t="s">
        <v>481</v>
      </c>
      <c r="J4" s="102" t="s">
        <v>1339</v>
      </c>
      <c r="K4" s="37" t="s">
        <v>493</v>
      </c>
    </row>
    <row r="5" spans="1:11" ht="15.75">
      <c r="A5" s="7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8"/>
      <c r="J5" s="102"/>
      <c r="K5" s="38" t="s">
        <v>490</v>
      </c>
    </row>
    <row r="6" spans="1:12" ht="47.25">
      <c r="A6" s="9" t="s">
        <v>1125</v>
      </c>
      <c r="B6" s="84">
        <v>1</v>
      </c>
      <c r="C6" s="9" t="s">
        <v>1126</v>
      </c>
      <c r="D6" s="9" t="s">
        <v>1127</v>
      </c>
      <c r="E6" s="9" t="s">
        <v>576</v>
      </c>
      <c r="F6" s="92">
        <v>111</v>
      </c>
      <c r="G6" s="92">
        <v>860</v>
      </c>
      <c r="H6" s="9" t="s">
        <v>129</v>
      </c>
      <c r="I6" s="9">
        <v>170</v>
      </c>
      <c r="J6" s="103" t="s">
        <v>1442</v>
      </c>
      <c r="K6" s="9">
        <v>3</v>
      </c>
      <c r="L6"/>
    </row>
    <row r="7" spans="1:12" ht="15.75">
      <c r="A7" s="9"/>
      <c r="B7" s="84">
        <v>2</v>
      </c>
      <c r="C7" s="9"/>
      <c r="D7" s="9"/>
      <c r="E7" s="9" t="s">
        <v>594</v>
      </c>
      <c r="F7" s="92">
        <v>151</v>
      </c>
      <c r="G7" s="92">
        <v>151</v>
      </c>
      <c r="H7" s="9" t="s">
        <v>1128</v>
      </c>
      <c r="I7" s="9">
        <v>184</v>
      </c>
      <c r="J7" s="103" t="s">
        <v>223</v>
      </c>
      <c r="K7" s="9">
        <v>2</v>
      </c>
      <c r="L7"/>
    </row>
    <row r="8" spans="1:12" ht="31.5">
      <c r="A8" s="9"/>
      <c r="B8" s="84">
        <v>3</v>
      </c>
      <c r="C8" s="9"/>
      <c r="D8" s="9"/>
      <c r="E8" s="9" t="s">
        <v>1129</v>
      </c>
      <c r="F8" s="92">
        <v>113</v>
      </c>
      <c r="G8" s="92">
        <v>211</v>
      </c>
      <c r="H8" s="9" t="s">
        <v>224</v>
      </c>
      <c r="I8" s="9">
        <v>184</v>
      </c>
      <c r="J8" s="103" t="s">
        <v>1500</v>
      </c>
      <c r="K8" s="9">
        <v>3</v>
      </c>
      <c r="L8"/>
    </row>
    <row r="9" spans="1:12" ht="15.75">
      <c r="A9" s="9" t="s">
        <v>1130</v>
      </c>
      <c r="B9" s="73">
        <v>4</v>
      </c>
      <c r="C9" s="9" t="s">
        <v>1131</v>
      </c>
      <c r="D9" s="9" t="s">
        <v>1132</v>
      </c>
      <c r="E9" s="9" t="s">
        <v>576</v>
      </c>
      <c r="F9" s="92">
        <v>111</v>
      </c>
      <c r="G9" s="92">
        <v>211</v>
      </c>
      <c r="H9" s="9" t="s">
        <v>643</v>
      </c>
      <c r="I9" s="9">
        <v>184</v>
      </c>
      <c r="J9" s="103" t="s">
        <v>223</v>
      </c>
      <c r="K9" s="9">
        <v>3</v>
      </c>
      <c r="L9"/>
    </row>
    <row r="10" spans="1:12" ht="15.75">
      <c r="A10" s="9"/>
      <c r="B10" s="73">
        <v>5</v>
      </c>
      <c r="C10" s="9"/>
      <c r="D10" s="9"/>
      <c r="E10" s="9" t="s">
        <v>594</v>
      </c>
      <c r="F10" s="92">
        <v>151</v>
      </c>
      <c r="G10" s="92">
        <v>141</v>
      </c>
      <c r="H10" s="9" t="s">
        <v>1133</v>
      </c>
      <c r="I10" s="9">
        <v>184</v>
      </c>
      <c r="J10" s="103" t="s">
        <v>1134</v>
      </c>
      <c r="K10" s="9">
        <v>2</v>
      </c>
      <c r="L10"/>
    </row>
    <row r="11" spans="1:12" ht="15.75">
      <c r="A11" s="9"/>
      <c r="B11" s="73">
        <v>6</v>
      </c>
      <c r="C11" s="9"/>
      <c r="D11" s="9"/>
      <c r="E11" s="9" t="s">
        <v>587</v>
      </c>
      <c r="F11" s="92">
        <v>131</v>
      </c>
      <c r="G11" s="92">
        <v>231</v>
      </c>
      <c r="H11" s="9" t="s">
        <v>512</v>
      </c>
      <c r="I11" s="9">
        <v>184</v>
      </c>
      <c r="J11" s="103" t="s">
        <v>1134</v>
      </c>
      <c r="K11" s="9">
        <v>2</v>
      </c>
      <c r="L11"/>
    </row>
    <row r="12" spans="1:12" ht="16.5" customHeight="1">
      <c r="A12" s="9" t="s">
        <v>1443</v>
      </c>
      <c r="B12" s="73">
        <v>7</v>
      </c>
      <c r="C12" s="9"/>
      <c r="D12" s="9" t="s">
        <v>1135</v>
      </c>
      <c r="E12" s="9" t="s">
        <v>576</v>
      </c>
      <c r="F12" s="92">
        <v>111</v>
      </c>
      <c r="G12" s="92">
        <v>311</v>
      </c>
      <c r="H12" s="9" t="s">
        <v>1136</v>
      </c>
      <c r="I12" s="9">
        <v>184</v>
      </c>
      <c r="J12" s="103" t="s">
        <v>1137</v>
      </c>
      <c r="K12" s="9">
        <v>3</v>
      </c>
      <c r="L12"/>
    </row>
    <row r="13" spans="1:12" ht="15.75">
      <c r="A13" s="9"/>
      <c r="B13" s="73">
        <v>8</v>
      </c>
      <c r="C13" s="9"/>
      <c r="D13" s="9"/>
      <c r="E13" s="9" t="s">
        <v>594</v>
      </c>
      <c r="F13" s="92">
        <v>151</v>
      </c>
      <c r="G13" s="92">
        <v>311</v>
      </c>
      <c r="H13" s="9" t="s">
        <v>1138</v>
      </c>
      <c r="I13" s="9">
        <v>184</v>
      </c>
      <c r="J13" s="103" t="s">
        <v>1137</v>
      </c>
      <c r="K13" s="9">
        <v>2</v>
      </c>
      <c r="L13"/>
    </row>
    <row r="14" spans="1:12" ht="15.75">
      <c r="A14" s="9" t="s">
        <v>1139</v>
      </c>
      <c r="B14" s="73">
        <v>9</v>
      </c>
      <c r="C14" s="9"/>
      <c r="D14" s="9" t="s">
        <v>1140</v>
      </c>
      <c r="E14" s="9" t="s">
        <v>576</v>
      </c>
      <c r="F14" s="92">
        <v>111</v>
      </c>
      <c r="G14" s="92">
        <v>311</v>
      </c>
      <c r="H14" s="9" t="s">
        <v>1141</v>
      </c>
      <c r="I14" s="9">
        <v>184</v>
      </c>
      <c r="J14" s="103" t="s">
        <v>1137</v>
      </c>
      <c r="K14" s="9">
        <v>3</v>
      </c>
      <c r="L14"/>
    </row>
    <row r="15" spans="1:12" ht="31.5">
      <c r="A15" s="9"/>
      <c r="B15" s="73">
        <v>10</v>
      </c>
      <c r="C15" s="9"/>
      <c r="D15" s="9"/>
      <c r="E15" s="9" t="s">
        <v>594</v>
      </c>
      <c r="F15" s="92">
        <v>151</v>
      </c>
      <c r="G15" s="92">
        <v>331</v>
      </c>
      <c r="H15" s="9" t="s">
        <v>557</v>
      </c>
      <c r="I15" s="9">
        <v>184</v>
      </c>
      <c r="J15" s="103" t="s">
        <v>1320</v>
      </c>
      <c r="K15" s="9">
        <v>1</v>
      </c>
      <c r="L15"/>
    </row>
    <row r="16" spans="1:12" ht="15.75">
      <c r="A16" s="9" t="s">
        <v>1444</v>
      </c>
      <c r="B16" s="73">
        <v>11</v>
      </c>
      <c r="C16" s="9"/>
      <c r="D16" s="9" t="s">
        <v>1142</v>
      </c>
      <c r="E16" s="9" t="s">
        <v>576</v>
      </c>
      <c r="F16" s="92">
        <v>111</v>
      </c>
      <c r="G16" s="92">
        <v>211</v>
      </c>
      <c r="H16" s="9" t="s">
        <v>1143</v>
      </c>
      <c r="I16" s="9">
        <v>184</v>
      </c>
      <c r="J16" s="103" t="s">
        <v>1144</v>
      </c>
      <c r="K16" s="9">
        <v>4</v>
      </c>
      <c r="L16"/>
    </row>
    <row r="17" spans="1:12" ht="15.75">
      <c r="A17" s="9" t="s">
        <v>1145</v>
      </c>
      <c r="B17" s="73">
        <v>12</v>
      </c>
      <c r="C17" s="9" t="s">
        <v>161</v>
      </c>
      <c r="D17" s="9" t="s">
        <v>1146</v>
      </c>
      <c r="E17" s="9" t="s">
        <v>576</v>
      </c>
      <c r="F17" s="92">
        <v>111</v>
      </c>
      <c r="G17" s="92">
        <v>111</v>
      </c>
      <c r="H17" s="9" t="s">
        <v>93</v>
      </c>
      <c r="I17" s="9">
        <v>180</v>
      </c>
      <c r="J17" s="103" t="s">
        <v>861</v>
      </c>
      <c r="K17" s="9">
        <v>3</v>
      </c>
      <c r="L17"/>
    </row>
    <row r="18" spans="1:12" ht="15.75">
      <c r="A18" s="9"/>
      <c r="B18" s="73">
        <v>13</v>
      </c>
      <c r="C18" s="9"/>
      <c r="D18" s="9" t="s">
        <v>1147</v>
      </c>
      <c r="E18" s="9" t="s">
        <v>594</v>
      </c>
      <c r="F18" s="92">
        <v>151</v>
      </c>
      <c r="G18" s="92">
        <v>151</v>
      </c>
      <c r="H18" s="9" t="s">
        <v>1148</v>
      </c>
      <c r="I18" s="9">
        <v>180</v>
      </c>
      <c r="J18" s="103"/>
      <c r="K18" s="9">
        <v>4</v>
      </c>
      <c r="L18"/>
    </row>
    <row r="19" spans="1:12" ht="15.75">
      <c r="A19" s="9" t="s">
        <v>179</v>
      </c>
      <c r="B19" s="73">
        <v>14</v>
      </c>
      <c r="C19" s="9" t="s">
        <v>198</v>
      </c>
      <c r="D19" s="9" t="s">
        <v>1149</v>
      </c>
      <c r="E19" s="9" t="s">
        <v>1150</v>
      </c>
      <c r="F19" s="92">
        <v>111</v>
      </c>
      <c r="G19" s="92">
        <v>211</v>
      </c>
      <c r="H19" s="9" t="s">
        <v>1151</v>
      </c>
      <c r="I19" s="9">
        <v>184</v>
      </c>
      <c r="J19" s="103" t="s">
        <v>1321</v>
      </c>
      <c r="K19" s="9">
        <v>3</v>
      </c>
      <c r="L19"/>
    </row>
    <row r="20" spans="1:12" ht="31.5">
      <c r="A20" s="9" t="s">
        <v>1152</v>
      </c>
      <c r="B20" s="73">
        <v>15</v>
      </c>
      <c r="C20" s="9" t="s">
        <v>1153</v>
      </c>
      <c r="D20" s="9" t="s">
        <v>1154</v>
      </c>
      <c r="E20" s="9" t="s">
        <v>576</v>
      </c>
      <c r="F20" s="92">
        <v>111</v>
      </c>
      <c r="G20" s="92">
        <v>111</v>
      </c>
      <c r="H20" s="9" t="s">
        <v>1155</v>
      </c>
      <c r="I20" s="9">
        <v>172</v>
      </c>
      <c r="J20" s="103" t="s">
        <v>1322</v>
      </c>
      <c r="K20" s="9">
        <v>3</v>
      </c>
      <c r="L20"/>
    </row>
    <row r="21" spans="1:12" ht="15.75">
      <c r="A21" s="9"/>
      <c r="B21" s="73">
        <v>16</v>
      </c>
      <c r="C21" s="9"/>
      <c r="D21" s="9"/>
      <c r="E21" s="9" t="s">
        <v>587</v>
      </c>
      <c r="F21" s="92">
        <v>131</v>
      </c>
      <c r="G21" s="92">
        <v>131</v>
      </c>
      <c r="H21" s="9" t="s">
        <v>519</v>
      </c>
      <c r="I21" s="9">
        <v>183</v>
      </c>
      <c r="J21" s="103"/>
      <c r="K21" s="9">
        <v>3</v>
      </c>
      <c r="L21"/>
    </row>
    <row r="22" spans="1:12" ht="15.75">
      <c r="A22" s="9" t="s">
        <v>1156</v>
      </c>
      <c r="B22" s="73">
        <v>17</v>
      </c>
      <c r="C22" s="9"/>
      <c r="D22" s="9" t="s">
        <v>1157</v>
      </c>
      <c r="E22" s="9" t="s">
        <v>576</v>
      </c>
      <c r="F22" s="92">
        <v>111</v>
      </c>
      <c r="G22" s="92">
        <v>111</v>
      </c>
      <c r="H22" s="9" t="s">
        <v>1158</v>
      </c>
      <c r="I22" s="9">
        <v>183</v>
      </c>
      <c r="J22" s="103"/>
      <c r="K22" s="9">
        <v>3</v>
      </c>
      <c r="L22"/>
    </row>
    <row r="23" spans="1:12" ht="15.75">
      <c r="A23" s="9" t="s">
        <v>1445</v>
      </c>
      <c r="B23" s="73">
        <v>18</v>
      </c>
      <c r="C23" s="9" t="s">
        <v>1153</v>
      </c>
      <c r="D23" s="9" t="s">
        <v>1159</v>
      </c>
      <c r="E23" s="9" t="s">
        <v>576</v>
      </c>
      <c r="F23" s="92">
        <v>111</v>
      </c>
      <c r="G23" s="92">
        <v>111</v>
      </c>
      <c r="H23" s="9" t="s">
        <v>225</v>
      </c>
      <c r="I23" s="9">
        <v>180</v>
      </c>
      <c r="J23" s="103" t="s">
        <v>1160</v>
      </c>
      <c r="K23" s="9">
        <v>4</v>
      </c>
      <c r="L23"/>
    </row>
    <row r="24" spans="1:12" ht="15.75">
      <c r="A24" s="9" t="s">
        <v>1161</v>
      </c>
      <c r="B24" s="73">
        <v>19</v>
      </c>
      <c r="C24" s="9"/>
      <c r="D24" s="9" t="s">
        <v>1162</v>
      </c>
      <c r="E24" s="9" t="s">
        <v>576</v>
      </c>
      <c r="F24" s="92">
        <v>111</v>
      </c>
      <c r="G24" s="92">
        <v>111</v>
      </c>
      <c r="H24" s="9" t="s">
        <v>676</v>
      </c>
      <c r="I24" s="9">
        <v>184</v>
      </c>
      <c r="J24" s="103" t="s">
        <v>611</v>
      </c>
      <c r="K24" s="9">
        <v>4</v>
      </c>
      <c r="L24"/>
    </row>
    <row r="25" spans="1:12" ht="15.75">
      <c r="A25" s="9" t="s">
        <v>1168</v>
      </c>
      <c r="B25" s="73">
        <v>20</v>
      </c>
      <c r="C25" s="9" t="s">
        <v>1163</v>
      </c>
      <c r="D25" s="9" t="s">
        <v>1164</v>
      </c>
      <c r="E25" s="9" t="s">
        <v>624</v>
      </c>
      <c r="F25" s="92">
        <v>114</v>
      </c>
      <c r="G25" s="92">
        <v>114</v>
      </c>
      <c r="H25" s="9" t="s">
        <v>226</v>
      </c>
      <c r="I25" s="9">
        <v>183</v>
      </c>
      <c r="J25" s="103" t="s">
        <v>223</v>
      </c>
      <c r="K25" s="9">
        <v>2</v>
      </c>
      <c r="L25"/>
    </row>
    <row r="26" spans="1:12" ht="15.75">
      <c r="A26" s="9"/>
      <c r="B26" s="73">
        <v>21</v>
      </c>
      <c r="C26" s="9"/>
      <c r="D26" s="9"/>
      <c r="E26" s="9" t="s">
        <v>587</v>
      </c>
      <c r="F26" s="92">
        <v>131</v>
      </c>
      <c r="G26" s="92">
        <v>131</v>
      </c>
      <c r="H26" s="9" t="s">
        <v>511</v>
      </c>
      <c r="I26" s="9">
        <v>184</v>
      </c>
      <c r="J26" s="103" t="s">
        <v>1165</v>
      </c>
      <c r="K26" s="9">
        <v>4</v>
      </c>
      <c r="L26"/>
    </row>
    <row r="27" spans="1:12" ht="31.5">
      <c r="A27" s="9"/>
      <c r="B27" s="73">
        <v>22</v>
      </c>
      <c r="C27" s="9"/>
      <c r="D27" s="9"/>
      <c r="E27" s="9" t="s">
        <v>516</v>
      </c>
      <c r="F27" s="92">
        <v>111</v>
      </c>
      <c r="G27" s="92">
        <v>111</v>
      </c>
      <c r="H27" s="9"/>
      <c r="I27" s="9">
        <v>174</v>
      </c>
      <c r="J27" s="103" t="s">
        <v>1166</v>
      </c>
      <c r="K27" s="9">
        <v>4</v>
      </c>
      <c r="L27"/>
    </row>
    <row r="28" spans="1:12" ht="15.75">
      <c r="A28" s="9"/>
      <c r="B28" s="73">
        <v>23</v>
      </c>
      <c r="C28" s="9"/>
      <c r="D28" s="9"/>
      <c r="E28" s="9" t="s">
        <v>516</v>
      </c>
      <c r="F28" s="92">
        <v>111</v>
      </c>
      <c r="G28" s="92">
        <v>111</v>
      </c>
      <c r="H28" s="9"/>
      <c r="I28" s="9">
        <v>174</v>
      </c>
      <c r="J28" s="103" t="s">
        <v>1167</v>
      </c>
      <c r="K28" s="9">
        <v>3</v>
      </c>
      <c r="L28"/>
    </row>
    <row r="29" spans="1:12" ht="15.75">
      <c r="A29" s="9"/>
      <c r="B29" s="73">
        <v>24</v>
      </c>
      <c r="C29" s="9"/>
      <c r="D29" s="9"/>
      <c r="E29" s="9" t="s">
        <v>756</v>
      </c>
      <c r="F29" s="92">
        <v>152</v>
      </c>
      <c r="G29" s="92">
        <v>141</v>
      </c>
      <c r="H29" s="9" t="s">
        <v>515</v>
      </c>
      <c r="I29" s="9">
        <v>184</v>
      </c>
      <c r="J29" s="103"/>
      <c r="K29" s="9">
        <v>3</v>
      </c>
      <c r="L29"/>
    </row>
    <row r="30" spans="1:12" ht="15.75">
      <c r="A30" s="9"/>
      <c r="B30" s="73">
        <v>25</v>
      </c>
      <c r="C30" s="9"/>
      <c r="D30" s="9"/>
      <c r="E30" s="9" t="s">
        <v>594</v>
      </c>
      <c r="F30" s="92">
        <v>151</v>
      </c>
      <c r="G30" s="92">
        <v>151</v>
      </c>
      <c r="H30" s="9" t="s">
        <v>613</v>
      </c>
      <c r="I30" s="9">
        <v>184</v>
      </c>
      <c r="J30" s="103"/>
      <c r="K30" s="9">
        <v>3</v>
      </c>
      <c r="L30"/>
    </row>
    <row r="31" spans="1:12" ht="15.75">
      <c r="A31" s="9" t="s">
        <v>1168</v>
      </c>
      <c r="B31" s="73">
        <v>26</v>
      </c>
      <c r="C31" s="9" t="s">
        <v>1163</v>
      </c>
      <c r="D31" s="9" t="s">
        <v>1169</v>
      </c>
      <c r="E31" s="9" t="s">
        <v>1170</v>
      </c>
      <c r="F31" s="92">
        <v>311</v>
      </c>
      <c r="G31" s="92">
        <v>311</v>
      </c>
      <c r="H31" s="9" t="s">
        <v>1171</v>
      </c>
      <c r="I31" s="9">
        <v>184</v>
      </c>
      <c r="J31" s="103"/>
      <c r="K31" s="9">
        <v>4</v>
      </c>
      <c r="L31"/>
    </row>
    <row r="32" spans="1:12" ht="15.75">
      <c r="A32" s="9" t="s">
        <v>1446</v>
      </c>
      <c r="B32" s="73">
        <v>27</v>
      </c>
      <c r="C32" s="9" t="s">
        <v>1153</v>
      </c>
      <c r="D32" s="9"/>
      <c r="E32" s="9" t="s">
        <v>576</v>
      </c>
      <c r="F32" s="92">
        <v>111</v>
      </c>
      <c r="G32" s="92">
        <v>111</v>
      </c>
      <c r="H32" s="9" t="s">
        <v>1172</v>
      </c>
      <c r="I32" s="9">
        <v>184</v>
      </c>
      <c r="J32" s="103" t="s">
        <v>736</v>
      </c>
      <c r="K32" s="9">
        <v>4</v>
      </c>
      <c r="L32"/>
    </row>
    <row r="33" spans="1:12" ht="15.75">
      <c r="A33" s="9" t="s">
        <v>1445</v>
      </c>
      <c r="B33" s="73">
        <v>28</v>
      </c>
      <c r="C33" s="9"/>
      <c r="D33" s="9" t="s">
        <v>1173</v>
      </c>
      <c r="E33" s="9" t="s">
        <v>1150</v>
      </c>
      <c r="F33" s="92">
        <v>111</v>
      </c>
      <c r="G33" s="92">
        <v>111</v>
      </c>
      <c r="H33" s="9" t="s">
        <v>1174</v>
      </c>
      <c r="I33" s="9">
        <v>184</v>
      </c>
      <c r="J33" s="103" t="s">
        <v>227</v>
      </c>
      <c r="K33" s="9">
        <v>3</v>
      </c>
      <c r="L33"/>
    </row>
    <row r="34" spans="1:12" ht="15.75">
      <c r="A34" s="9"/>
      <c r="B34" s="73">
        <v>29</v>
      </c>
      <c r="C34" s="9"/>
      <c r="D34" s="9"/>
      <c r="E34" s="9" t="s">
        <v>594</v>
      </c>
      <c r="F34" s="92">
        <v>151</v>
      </c>
      <c r="G34" s="92">
        <v>151</v>
      </c>
      <c r="H34" s="9" t="s">
        <v>1175</v>
      </c>
      <c r="I34" s="9">
        <v>184</v>
      </c>
      <c r="J34" s="103" t="s">
        <v>1176</v>
      </c>
      <c r="K34" s="9">
        <v>2</v>
      </c>
      <c r="L34"/>
    </row>
    <row r="35" spans="1:12" ht="15.75">
      <c r="A35" s="9" t="s">
        <v>1448</v>
      </c>
      <c r="B35" s="84">
        <v>30</v>
      </c>
      <c r="C35" s="9" t="s">
        <v>1177</v>
      </c>
      <c r="D35" s="9" t="s">
        <v>1178</v>
      </c>
      <c r="E35" s="9" t="s">
        <v>202</v>
      </c>
      <c r="F35" s="92">
        <v>111</v>
      </c>
      <c r="G35" s="92">
        <v>112</v>
      </c>
      <c r="H35" s="9" t="s">
        <v>1136</v>
      </c>
      <c r="I35" s="9">
        <v>174</v>
      </c>
      <c r="J35" s="103" t="s">
        <v>1179</v>
      </c>
      <c r="K35" s="9">
        <v>1</v>
      </c>
      <c r="L35"/>
    </row>
    <row r="36" spans="1:12" ht="15.75">
      <c r="A36" s="9"/>
      <c r="B36" s="84">
        <v>31</v>
      </c>
      <c r="C36" s="9"/>
      <c r="D36" s="9"/>
      <c r="E36" s="9" t="s">
        <v>1323</v>
      </c>
      <c r="F36" s="92">
        <v>111</v>
      </c>
      <c r="G36" s="92">
        <v>0</v>
      </c>
      <c r="H36" s="9" t="s">
        <v>536</v>
      </c>
      <c r="I36" s="9">
        <v>184</v>
      </c>
      <c r="J36" s="103" t="s">
        <v>1179</v>
      </c>
      <c r="K36" s="9">
        <v>4</v>
      </c>
      <c r="L36"/>
    </row>
    <row r="37" spans="1:12" ht="15.75">
      <c r="A37" s="9"/>
      <c r="B37" s="84">
        <v>32</v>
      </c>
      <c r="C37" s="9"/>
      <c r="D37" s="9"/>
      <c r="E37" s="9" t="s">
        <v>594</v>
      </c>
      <c r="F37" s="92">
        <v>151</v>
      </c>
      <c r="G37" s="92">
        <v>141</v>
      </c>
      <c r="H37" s="9" t="s">
        <v>1180</v>
      </c>
      <c r="I37" s="9">
        <v>184</v>
      </c>
      <c r="J37" s="103" t="s">
        <v>1324</v>
      </c>
      <c r="K37" s="9">
        <v>2</v>
      </c>
      <c r="L37"/>
    </row>
    <row r="38" spans="1:12" ht="15.75">
      <c r="A38" s="9" t="s">
        <v>1447</v>
      </c>
      <c r="B38" s="84">
        <v>33</v>
      </c>
      <c r="C38" s="9"/>
      <c r="D38" s="9" t="s">
        <v>1181</v>
      </c>
      <c r="E38" s="9" t="s">
        <v>751</v>
      </c>
      <c r="F38" s="92">
        <v>115</v>
      </c>
      <c r="G38" s="92">
        <v>312</v>
      </c>
      <c r="H38" s="9" t="s">
        <v>1182</v>
      </c>
      <c r="I38" s="9">
        <v>184</v>
      </c>
      <c r="J38" s="103" t="s">
        <v>1325</v>
      </c>
      <c r="K38" s="9">
        <v>1</v>
      </c>
      <c r="L38"/>
    </row>
    <row r="39" spans="1:12" ht="31.5">
      <c r="A39" s="9" t="s">
        <v>1183</v>
      </c>
      <c r="B39" s="84">
        <v>34</v>
      </c>
      <c r="C39" s="9" t="s">
        <v>1131</v>
      </c>
      <c r="D39" s="9" t="s">
        <v>1184</v>
      </c>
      <c r="E39" s="9" t="s">
        <v>1150</v>
      </c>
      <c r="F39" s="92">
        <v>111</v>
      </c>
      <c r="G39" s="92">
        <v>319</v>
      </c>
      <c r="H39" s="9" t="s">
        <v>1185</v>
      </c>
      <c r="I39" s="9"/>
      <c r="J39" s="103" t="s">
        <v>1186</v>
      </c>
      <c r="K39" s="9">
        <v>2</v>
      </c>
      <c r="L39"/>
    </row>
    <row r="40" spans="1:12" ht="15.75">
      <c r="A40" s="9" t="s">
        <v>1187</v>
      </c>
      <c r="B40" s="73">
        <v>35</v>
      </c>
      <c r="C40" s="9" t="s">
        <v>1153</v>
      </c>
      <c r="D40" s="9" t="s">
        <v>1188</v>
      </c>
      <c r="E40" s="9" t="s">
        <v>1150</v>
      </c>
      <c r="F40" s="92">
        <v>111</v>
      </c>
      <c r="G40" s="92">
        <v>114</v>
      </c>
      <c r="H40" s="9" t="s">
        <v>1189</v>
      </c>
      <c r="I40" s="9">
        <v>184</v>
      </c>
      <c r="J40" s="103" t="s">
        <v>926</v>
      </c>
      <c r="K40" s="9">
        <v>3</v>
      </c>
      <c r="L40"/>
    </row>
    <row r="41" spans="1:12" ht="15.75">
      <c r="A41" s="9" t="s">
        <v>1190</v>
      </c>
      <c r="B41" s="73">
        <v>36</v>
      </c>
      <c r="C41" s="9"/>
      <c r="D41" s="9" t="s">
        <v>1191</v>
      </c>
      <c r="E41" s="9" t="s">
        <v>1192</v>
      </c>
      <c r="F41" s="92">
        <v>111</v>
      </c>
      <c r="G41" s="92">
        <v>311</v>
      </c>
      <c r="H41" s="9" t="s">
        <v>1193</v>
      </c>
      <c r="I41" s="9">
        <v>183</v>
      </c>
      <c r="J41" s="103"/>
      <c r="K41" s="9">
        <v>3</v>
      </c>
      <c r="L41"/>
    </row>
    <row r="42" spans="1:12" ht="15.75">
      <c r="A42" s="9" t="s">
        <v>1194</v>
      </c>
      <c r="B42" s="73">
        <v>37</v>
      </c>
      <c r="C42" s="9" t="s">
        <v>1195</v>
      </c>
      <c r="D42" s="9" t="s">
        <v>1196</v>
      </c>
      <c r="E42" s="9" t="s">
        <v>1150</v>
      </c>
      <c r="F42" s="92">
        <v>111</v>
      </c>
      <c r="G42" s="92">
        <v>311</v>
      </c>
      <c r="H42" s="9" t="s">
        <v>1197</v>
      </c>
      <c r="I42" s="9">
        <v>174</v>
      </c>
      <c r="J42" s="103" t="s">
        <v>1326</v>
      </c>
      <c r="K42" s="9">
        <v>3</v>
      </c>
      <c r="L42"/>
    </row>
    <row r="43" spans="1:12" ht="15.75">
      <c r="A43" s="9"/>
      <c r="B43" s="73">
        <v>38</v>
      </c>
      <c r="C43" s="9"/>
      <c r="D43" s="9"/>
      <c r="E43" s="9" t="s">
        <v>630</v>
      </c>
      <c r="F43" s="92">
        <v>112</v>
      </c>
      <c r="G43" s="92">
        <v>311</v>
      </c>
      <c r="H43" s="9" t="s">
        <v>1198</v>
      </c>
      <c r="I43" s="9">
        <v>174</v>
      </c>
      <c r="J43" s="103" t="s">
        <v>1199</v>
      </c>
      <c r="K43" s="9">
        <v>2</v>
      </c>
      <c r="L43"/>
    </row>
    <row r="44" spans="1:12" ht="15.75">
      <c r="A44" s="9" t="s">
        <v>1327</v>
      </c>
      <c r="B44" s="73">
        <v>39</v>
      </c>
      <c r="C44" s="9"/>
      <c r="D44" s="9">
        <v>62</v>
      </c>
      <c r="E44" s="9" t="s">
        <v>1200</v>
      </c>
      <c r="F44" s="92">
        <v>115</v>
      </c>
      <c r="G44" s="92">
        <v>311</v>
      </c>
      <c r="H44" s="9" t="s">
        <v>515</v>
      </c>
      <c r="I44" s="9">
        <v>184</v>
      </c>
      <c r="J44" s="103"/>
      <c r="K44" s="9">
        <v>3</v>
      </c>
      <c r="L44"/>
    </row>
    <row r="45" spans="1:12" ht="15.75">
      <c r="A45" s="9" t="s">
        <v>1461</v>
      </c>
      <c r="B45" s="73">
        <v>40</v>
      </c>
      <c r="C45" s="9" t="s">
        <v>1153</v>
      </c>
      <c r="D45" s="9" t="s">
        <v>1201</v>
      </c>
      <c r="E45" s="9" t="s">
        <v>576</v>
      </c>
      <c r="F45" s="92">
        <v>111</v>
      </c>
      <c r="G45" s="92">
        <v>111</v>
      </c>
      <c r="H45" s="9" t="s">
        <v>623</v>
      </c>
      <c r="I45" s="9">
        <v>184</v>
      </c>
      <c r="J45" s="103" t="s">
        <v>1202</v>
      </c>
      <c r="K45" s="9">
        <v>4</v>
      </c>
      <c r="L45"/>
    </row>
    <row r="46" spans="1:12" ht="63">
      <c r="A46" s="9" t="s">
        <v>1203</v>
      </c>
      <c r="B46" s="84">
        <v>41</v>
      </c>
      <c r="C46" s="9" t="s">
        <v>198</v>
      </c>
      <c r="D46" s="9" t="s">
        <v>1204</v>
      </c>
      <c r="E46" s="9" t="s">
        <v>1150</v>
      </c>
      <c r="F46" s="92">
        <v>111</v>
      </c>
      <c r="G46" s="92">
        <v>311</v>
      </c>
      <c r="H46" s="9" t="s">
        <v>1136</v>
      </c>
      <c r="I46" s="9">
        <v>184</v>
      </c>
      <c r="J46" s="103" t="s">
        <v>1460</v>
      </c>
      <c r="K46" s="9">
        <v>1</v>
      </c>
      <c r="L46"/>
    </row>
    <row r="47" spans="1:12" ht="15.75">
      <c r="A47" s="9" t="s">
        <v>1205</v>
      </c>
      <c r="B47" s="73">
        <v>42</v>
      </c>
      <c r="C47" s="9"/>
      <c r="D47" s="9" t="s">
        <v>1206</v>
      </c>
      <c r="E47" s="9" t="s">
        <v>576</v>
      </c>
      <c r="F47" s="92">
        <v>111</v>
      </c>
      <c r="G47" s="92">
        <v>211</v>
      </c>
      <c r="H47" s="9" t="s">
        <v>1151</v>
      </c>
      <c r="I47" s="9">
        <v>184</v>
      </c>
      <c r="J47" s="103" t="s">
        <v>597</v>
      </c>
      <c r="K47" s="9">
        <v>4</v>
      </c>
      <c r="L47"/>
    </row>
    <row r="48" spans="1:12" ht="31.5">
      <c r="A48" s="9" t="s">
        <v>1449</v>
      </c>
      <c r="B48" s="84">
        <v>43</v>
      </c>
      <c r="C48" s="9"/>
      <c r="D48" s="9" t="s">
        <v>1207</v>
      </c>
      <c r="E48" s="9" t="s">
        <v>576</v>
      </c>
      <c r="F48" s="92">
        <v>111</v>
      </c>
      <c r="G48" s="92">
        <v>114</v>
      </c>
      <c r="H48" s="9" t="s">
        <v>1208</v>
      </c>
      <c r="I48" s="9">
        <v>184</v>
      </c>
      <c r="J48" s="103" t="s">
        <v>1452</v>
      </c>
      <c r="K48" s="9">
        <v>2</v>
      </c>
      <c r="L48"/>
    </row>
    <row r="49" spans="1:12" ht="15.75">
      <c r="A49" s="9" t="s">
        <v>1450</v>
      </c>
      <c r="B49" s="73">
        <v>44</v>
      </c>
      <c r="C49" s="9"/>
      <c r="D49" s="9" t="s">
        <v>1209</v>
      </c>
      <c r="E49" s="9" t="s">
        <v>576</v>
      </c>
      <c r="F49" s="92">
        <v>111</v>
      </c>
      <c r="G49" s="92">
        <v>311</v>
      </c>
      <c r="H49" s="9"/>
      <c r="I49" s="9">
        <v>184</v>
      </c>
      <c r="J49" s="103" t="s">
        <v>1328</v>
      </c>
      <c r="K49" s="9">
        <v>4</v>
      </c>
      <c r="L49"/>
    </row>
    <row r="50" spans="1:12" ht="15.75">
      <c r="A50" s="9" t="s">
        <v>1451</v>
      </c>
      <c r="B50" s="73">
        <v>45</v>
      </c>
      <c r="C50" s="9"/>
      <c r="D50" s="9" t="s">
        <v>229</v>
      </c>
      <c r="E50" s="9" t="s">
        <v>1210</v>
      </c>
      <c r="F50" s="92">
        <v>115</v>
      </c>
      <c r="G50" s="92">
        <v>312</v>
      </c>
      <c r="H50" s="9" t="s">
        <v>745</v>
      </c>
      <c r="I50" s="9">
        <v>184</v>
      </c>
      <c r="J50" s="103" t="s">
        <v>1211</v>
      </c>
      <c r="K50" s="9">
        <v>2</v>
      </c>
      <c r="L50"/>
    </row>
    <row r="51" spans="1:12" ht="15.75">
      <c r="A51" s="9" t="s">
        <v>1212</v>
      </c>
      <c r="B51" s="73">
        <v>46</v>
      </c>
      <c r="C51" s="9"/>
      <c r="D51" s="9" t="s">
        <v>1213</v>
      </c>
      <c r="E51" s="9" t="s">
        <v>576</v>
      </c>
      <c r="F51" s="92">
        <v>111</v>
      </c>
      <c r="G51" s="92">
        <v>311</v>
      </c>
      <c r="H51" s="9" t="s">
        <v>1087</v>
      </c>
      <c r="I51" s="9">
        <v>184</v>
      </c>
      <c r="J51" s="103"/>
      <c r="K51" s="9">
        <v>4</v>
      </c>
      <c r="L51"/>
    </row>
    <row r="52" spans="1:12" ht="15.75">
      <c r="A52" s="9" t="s">
        <v>1214</v>
      </c>
      <c r="B52" s="73">
        <v>47</v>
      </c>
      <c r="C52" s="9"/>
      <c r="D52" s="9" t="s">
        <v>1215</v>
      </c>
      <c r="E52" s="9" t="s">
        <v>576</v>
      </c>
      <c r="F52" s="92">
        <v>111</v>
      </c>
      <c r="G52" s="92">
        <v>111</v>
      </c>
      <c r="H52" s="9" t="s">
        <v>230</v>
      </c>
      <c r="I52" s="9">
        <v>184</v>
      </c>
      <c r="J52" s="103" t="s">
        <v>1216</v>
      </c>
      <c r="K52" s="9">
        <v>4</v>
      </c>
      <c r="L52"/>
    </row>
    <row r="53" spans="1:12" ht="15.75">
      <c r="A53" s="9" t="s">
        <v>231</v>
      </c>
      <c r="B53" s="73">
        <v>48</v>
      </c>
      <c r="C53" s="9"/>
      <c r="D53" s="9" t="s">
        <v>1217</v>
      </c>
      <c r="E53" s="9" t="s">
        <v>621</v>
      </c>
      <c r="F53" s="92">
        <v>112</v>
      </c>
      <c r="G53" s="92">
        <v>312</v>
      </c>
      <c r="H53" s="9" t="s">
        <v>232</v>
      </c>
      <c r="I53" s="9">
        <v>183</v>
      </c>
      <c r="J53" s="103" t="s">
        <v>1218</v>
      </c>
      <c r="K53" s="9">
        <v>2</v>
      </c>
      <c r="L53"/>
    </row>
    <row r="54" spans="1:12" ht="15.75">
      <c r="A54" s="85" t="s">
        <v>1405</v>
      </c>
      <c r="L54"/>
    </row>
    <row r="55" spans="1:12" ht="31.5">
      <c r="A55" s="85" t="s">
        <v>1455</v>
      </c>
      <c r="B55" s="88">
        <v>49</v>
      </c>
      <c r="C55"/>
      <c r="D55" s="85" t="s">
        <v>1453</v>
      </c>
      <c r="E55" s="85" t="s">
        <v>1454</v>
      </c>
      <c r="F55"/>
      <c r="G55"/>
      <c r="H55"/>
      <c r="I55"/>
      <c r="J55" s="109" t="s">
        <v>1456</v>
      </c>
      <c r="K55" s="87">
        <v>2</v>
      </c>
      <c r="L55"/>
    </row>
    <row r="56" spans="1:12" ht="63">
      <c r="A56" s="85" t="s">
        <v>1457</v>
      </c>
      <c r="B56" s="89">
        <v>50</v>
      </c>
      <c r="D56" s="87" t="s">
        <v>1458</v>
      </c>
      <c r="E56" s="87" t="s">
        <v>1454</v>
      </c>
      <c r="F56"/>
      <c r="G56"/>
      <c r="H56"/>
      <c r="I56"/>
      <c r="J56" s="110" t="s">
        <v>1459</v>
      </c>
      <c r="K56" s="87">
        <v>3</v>
      </c>
      <c r="L56"/>
    </row>
    <row r="57" spans="4:12" ht="15.75">
      <c r="D57" s="27"/>
      <c r="E57"/>
      <c r="F57"/>
      <c r="G57"/>
      <c r="H57"/>
      <c r="I57"/>
      <c r="J57" s="107"/>
      <c r="K57"/>
      <c r="L57"/>
    </row>
    <row r="58" spans="4:12" ht="15.75">
      <c r="D58" s="27"/>
      <c r="E58"/>
      <c r="F58"/>
      <c r="G58"/>
      <c r="H58"/>
      <c r="I58"/>
      <c r="J58" s="107"/>
      <c r="K58"/>
      <c r="L58"/>
    </row>
    <row r="59" spans="4:12" ht="15.75">
      <c r="D59" s="27"/>
      <c r="E59"/>
      <c r="F59"/>
      <c r="G59"/>
      <c r="H59"/>
      <c r="I59"/>
      <c r="J59" s="107"/>
      <c r="K59"/>
      <c r="L59"/>
    </row>
    <row r="60" spans="4:12" ht="15.75">
      <c r="D60" s="27"/>
      <c r="E60"/>
      <c r="F60"/>
      <c r="G60"/>
      <c r="H60"/>
      <c r="I60"/>
      <c r="J60" s="107"/>
      <c r="K60"/>
      <c r="L60"/>
    </row>
    <row r="61" spans="4:12" ht="15.75">
      <c r="D61" s="27"/>
      <c r="E61"/>
      <c r="F61"/>
      <c r="G61"/>
      <c r="H61"/>
      <c r="I61"/>
      <c r="J61" s="107"/>
      <c r="K61"/>
      <c r="L61"/>
    </row>
    <row r="62" spans="4:12" ht="15.75">
      <c r="D62" s="27"/>
      <c r="E62"/>
      <c r="F62"/>
      <c r="G62"/>
      <c r="H62"/>
      <c r="I62"/>
      <c r="J62" s="107"/>
      <c r="K62"/>
      <c r="L62"/>
    </row>
    <row r="63" spans="4:12" ht="15.75">
      <c r="D63" s="27"/>
      <c r="E63"/>
      <c r="F63"/>
      <c r="G63"/>
      <c r="H63"/>
      <c r="I63"/>
      <c r="J63" s="107"/>
      <c r="K63"/>
      <c r="L63"/>
    </row>
    <row r="64" spans="4:12" ht="15.75">
      <c r="D64" s="27"/>
      <c r="E64"/>
      <c r="F64"/>
      <c r="G64"/>
      <c r="H64"/>
      <c r="I64"/>
      <c r="J64" s="107"/>
      <c r="K64"/>
      <c r="L64"/>
    </row>
    <row r="65" spans="4:12" ht="15.75">
      <c r="D65" s="27"/>
      <c r="E65"/>
      <c r="F65"/>
      <c r="G65"/>
      <c r="H65"/>
      <c r="I65"/>
      <c r="J65" s="107"/>
      <c r="K65"/>
      <c r="L65"/>
    </row>
    <row r="66" spans="5:12" ht="15.75">
      <c r="E66"/>
      <c r="F66"/>
      <c r="G66"/>
      <c r="H66"/>
      <c r="I66"/>
      <c r="J66" s="107"/>
      <c r="K66"/>
      <c r="L66"/>
    </row>
    <row r="67" spans="1:12" ht="15.75">
      <c r="A67" s="42" t="s">
        <v>1280</v>
      </c>
      <c r="B67" s="51"/>
      <c r="C67"/>
      <c r="D67"/>
      <c r="E67"/>
      <c r="F67"/>
      <c r="G67"/>
      <c r="H67"/>
      <c r="I67"/>
      <c r="J67" s="107"/>
      <c r="K67"/>
      <c r="L67"/>
    </row>
    <row r="68" spans="1:12" ht="15.75">
      <c r="A68" s="46" t="s">
        <v>1283</v>
      </c>
      <c r="B68" s="55">
        <f>COUNTIF(K:K,1)</f>
        <v>4</v>
      </c>
      <c r="C68" s="47" t="s">
        <v>1284</v>
      </c>
      <c r="D68"/>
      <c r="E68"/>
      <c r="F68"/>
      <c r="G68"/>
      <c r="H68"/>
      <c r="I68"/>
      <c r="J68" s="107"/>
      <c r="K68"/>
      <c r="L68"/>
    </row>
    <row r="69" spans="1:12" ht="15.75">
      <c r="A69" s="46" t="s">
        <v>1299</v>
      </c>
      <c r="B69" s="55">
        <f>COUNTIF(K:K,2)</f>
        <v>13</v>
      </c>
      <c r="C69" s="47" t="s">
        <v>1284</v>
      </c>
      <c r="D69"/>
      <c r="E69"/>
      <c r="F69"/>
      <c r="G69"/>
      <c r="H69"/>
      <c r="I69"/>
      <c r="J69" s="107"/>
      <c r="K69"/>
      <c r="L69"/>
    </row>
    <row r="70" spans="1:12" ht="15.75">
      <c r="A70" s="46" t="s">
        <v>1300</v>
      </c>
      <c r="B70" s="55">
        <f>COUNTIF(K:K,3)</f>
        <v>19</v>
      </c>
      <c r="C70" s="47" t="s">
        <v>1284</v>
      </c>
      <c r="D70"/>
      <c r="E70"/>
      <c r="F70"/>
      <c r="G70"/>
      <c r="H70"/>
      <c r="I70"/>
      <c r="J70" s="107"/>
      <c r="K70"/>
      <c r="L70"/>
    </row>
    <row r="71" spans="1:12" ht="15.75">
      <c r="A71" s="46" t="s">
        <v>1282</v>
      </c>
      <c r="B71" s="55">
        <f>COUNTIF(K:K,4)</f>
        <v>14</v>
      </c>
      <c r="C71" s="47" t="s">
        <v>1284</v>
      </c>
      <c r="D71"/>
      <c r="E71"/>
      <c r="F71"/>
      <c r="G71"/>
      <c r="H71"/>
      <c r="I71"/>
      <c r="J71" s="107"/>
      <c r="K71"/>
      <c r="L71"/>
    </row>
    <row r="72" spans="1:12" ht="15.75">
      <c r="A72" s="46" t="s">
        <v>1281</v>
      </c>
      <c r="B72" s="55">
        <f>SUM(B68:B71)</f>
        <v>50</v>
      </c>
      <c r="C72" s="47" t="s">
        <v>1284</v>
      </c>
      <c r="D72"/>
      <c r="E72"/>
      <c r="F72"/>
      <c r="G72"/>
      <c r="H72"/>
      <c r="I72"/>
      <c r="J72" s="107"/>
      <c r="K72" s="27"/>
      <c r="L72"/>
    </row>
    <row r="73" spans="1:12" ht="16.5" thickBot="1">
      <c r="A73" s="48"/>
      <c r="B73" s="57"/>
      <c r="C73" s="49"/>
      <c r="D73"/>
      <c r="E73"/>
      <c r="F73"/>
      <c r="G73"/>
      <c r="H73"/>
      <c r="I73"/>
      <c r="J73" s="107"/>
      <c r="K73" s="27"/>
      <c r="L73"/>
    </row>
    <row r="74" spans="1:12" ht="16.5" thickTop="1">
      <c r="A74"/>
      <c r="B74" s="51"/>
      <c r="C74"/>
      <c r="D74"/>
      <c r="E74"/>
      <c r="F74"/>
      <c r="G74"/>
      <c r="H74"/>
      <c r="I74"/>
      <c r="J74" s="107"/>
      <c r="K74"/>
      <c r="L74"/>
    </row>
    <row r="75" spans="1:12" ht="15.75">
      <c r="A75" s="64"/>
      <c r="B75" s="64"/>
      <c r="C75" s="64"/>
      <c r="D75"/>
      <c r="E75"/>
      <c r="F75"/>
      <c r="G75"/>
      <c r="H75"/>
      <c r="I75"/>
      <c r="J75" s="107"/>
      <c r="K75"/>
      <c r="L75"/>
    </row>
    <row r="76" spans="1:12" ht="15.75">
      <c r="A76" s="64"/>
      <c r="B76" s="64"/>
      <c r="C76" s="64"/>
      <c r="D76"/>
      <c r="E76"/>
      <c r="F76"/>
      <c r="G76"/>
      <c r="H76"/>
      <c r="I76"/>
      <c r="J76" s="107"/>
      <c r="K76"/>
      <c r="L76"/>
    </row>
    <row r="77" spans="1:12" ht="15.75">
      <c r="A77"/>
      <c r="B77" s="51"/>
      <c r="C77"/>
      <c r="D77"/>
      <c r="E77"/>
      <c r="F77"/>
      <c r="G77"/>
      <c r="H77"/>
      <c r="I77"/>
      <c r="J77" s="107"/>
      <c r="K77"/>
      <c r="L77"/>
    </row>
    <row r="78" spans="1:12" ht="15.75">
      <c r="A78"/>
      <c r="B78" s="51"/>
      <c r="C78"/>
      <c r="D78"/>
      <c r="E78"/>
      <c r="F78"/>
      <c r="G78"/>
      <c r="H78"/>
      <c r="I78"/>
      <c r="J78" s="107"/>
      <c r="K78"/>
      <c r="L78"/>
    </row>
    <row r="79" spans="1:12" ht="15.75">
      <c r="A79"/>
      <c r="B79" s="51"/>
      <c r="C79"/>
      <c r="D79"/>
      <c r="E79"/>
      <c r="F79"/>
      <c r="G79"/>
      <c r="H79"/>
      <c r="I79"/>
      <c r="J79" s="107"/>
      <c r="K79"/>
      <c r="L79"/>
    </row>
    <row r="80" spans="1:12" ht="15.75">
      <c r="A80"/>
      <c r="B80" s="51"/>
      <c r="C80"/>
      <c r="D80"/>
      <c r="E80"/>
      <c r="F80"/>
      <c r="G80"/>
      <c r="H80"/>
      <c r="I80"/>
      <c r="J80" s="107"/>
      <c r="K80"/>
      <c r="L80"/>
    </row>
    <row r="81" spans="1:12" ht="15.75">
      <c r="A81"/>
      <c r="B81" s="51"/>
      <c r="C81"/>
      <c r="D81"/>
      <c r="E81"/>
      <c r="F81"/>
      <c r="G81"/>
      <c r="H81"/>
      <c r="I81"/>
      <c r="J81" s="107"/>
      <c r="K81"/>
      <c r="L81"/>
    </row>
    <row r="82" spans="1:12" ht="15.75">
      <c r="A82"/>
      <c r="B82" s="51"/>
      <c r="C82"/>
      <c r="D82"/>
      <c r="E82"/>
      <c r="F82"/>
      <c r="G82"/>
      <c r="H82"/>
      <c r="I82"/>
      <c r="J82" s="107"/>
      <c r="K82"/>
      <c r="L82"/>
    </row>
    <row r="83" spans="1:12" ht="15.75">
      <c r="A83"/>
      <c r="B83" s="51"/>
      <c r="C83"/>
      <c r="D83"/>
      <c r="E83"/>
      <c r="F83"/>
      <c r="G83"/>
      <c r="H83"/>
      <c r="I83"/>
      <c r="J83" s="107"/>
      <c r="K83"/>
      <c r="L83"/>
    </row>
    <row r="84" spans="1:12" ht="15.75">
      <c r="A84"/>
      <c r="B84" s="51"/>
      <c r="C84"/>
      <c r="D84"/>
      <c r="E84"/>
      <c r="F84"/>
      <c r="G84"/>
      <c r="H84"/>
      <c r="I84"/>
      <c r="J84" s="107"/>
      <c r="K84"/>
      <c r="L84"/>
    </row>
    <row r="85" spans="1:12" ht="15.75">
      <c r="A85"/>
      <c r="B85" s="51"/>
      <c r="C85"/>
      <c r="D85"/>
      <c r="E85"/>
      <c r="F85"/>
      <c r="G85"/>
      <c r="H85"/>
      <c r="I85"/>
      <c r="J85" s="107"/>
      <c r="K85"/>
      <c r="L85"/>
    </row>
    <row r="86" spans="1:12" ht="15.75">
      <c r="A86"/>
      <c r="B86" s="51"/>
      <c r="C86"/>
      <c r="D86"/>
      <c r="E86"/>
      <c r="F86"/>
      <c r="G86"/>
      <c r="H86"/>
      <c r="I86"/>
      <c r="J86" s="107"/>
      <c r="K86"/>
      <c r="L86"/>
    </row>
    <row r="87" spans="1:12" ht="15.75">
      <c r="A87"/>
      <c r="B87" s="51"/>
      <c r="C87"/>
      <c r="D87"/>
      <c r="E87"/>
      <c r="F87"/>
      <c r="G87"/>
      <c r="H87"/>
      <c r="I87"/>
      <c r="J87" s="107"/>
      <c r="K87"/>
      <c r="L87"/>
    </row>
    <row r="88" spans="1:12" ht="15.75">
      <c r="A88"/>
      <c r="B88" s="51"/>
      <c r="C88"/>
      <c r="D88"/>
      <c r="E88"/>
      <c r="F88"/>
      <c r="G88"/>
      <c r="H88"/>
      <c r="I88"/>
      <c r="J88" s="107"/>
      <c r="K88"/>
      <c r="L88"/>
    </row>
    <row r="89" spans="1:12" ht="15.75">
      <c r="A89"/>
      <c r="B89" s="51"/>
      <c r="C89"/>
      <c r="D89"/>
      <c r="E89"/>
      <c r="F89"/>
      <c r="G89"/>
      <c r="H89"/>
      <c r="I89"/>
      <c r="J89" s="107"/>
      <c r="K89"/>
      <c r="L89"/>
    </row>
    <row r="90" spans="1:12" ht="15.75">
      <c r="A90"/>
      <c r="B90" s="51"/>
      <c r="C90"/>
      <c r="D90"/>
      <c r="E90"/>
      <c r="F90"/>
      <c r="G90"/>
      <c r="H90"/>
      <c r="I90"/>
      <c r="J90" s="107"/>
      <c r="K90"/>
      <c r="L90"/>
    </row>
    <row r="91" spans="1:12" ht="15.75">
      <c r="A91"/>
      <c r="B91" s="51"/>
      <c r="C91"/>
      <c r="D91"/>
      <c r="E91"/>
      <c r="F91"/>
      <c r="G91"/>
      <c r="H91"/>
      <c r="I91"/>
      <c r="J91" s="107"/>
      <c r="K91"/>
      <c r="L91"/>
    </row>
    <row r="92" spans="1:12" ht="15.75">
      <c r="A92"/>
      <c r="B92" s="51"/>
      <c r="C92"/>
      <c r="D92"/>
      <c r="E92"/>
      <c r="F92"/>
      <c r="G92"/>
      <c r="H92"/>
      <c r="I92"/>
      <c r="J92" s="107"/>
      <c r="K92"/>
      <c r="L92"/>
    </row>
    <row r="93" spans="1:12" ht="15.75">
      <c r="A93"/>
      <c r="B93" s="51"/>
      <c r="C93"/>
      <c r="D93"/>
      <c r="E93"/>
      <c r="F93"/>
      <c r="G93"/>
      <c r="H93"/>
      <c r="I93"/>
      <c r="J93" s="107"/>
      <c r="K93"/>
      <c r="L93"/>
    </row>
    <row r="94" spans="1:12" ht="15.75">
      <c r="A94"/>
      <c r="B94" s="51"/>
      <c r="C94"/>
      <c r="D94"/>
      <c r="E94"/>
      <c r="F94"/>
      <c r="G94"/>
      <c r="H94"/>
      <c r="I94"/>
      <c r="J94" s="107"/>
      <c r="K94"/>
      <c r="L94"/>
    </row>
    <row r="95" spans="1:12" ht="15.75">
      <c r="A95"/>
      <c r="B95" s="51"/>
      <c r="C95"/>
      <c r="D95"/>
      <c r="E95"/>
      <c r="F95"/>
      <c r="G95"/>
      <c r="H95"/>
      <c r="I95"/>
      <c r="J95" s="107"/>
      <c r="K95"/>
      <c r="L95"/>
    </row>
    <row r="96" spans="1:12" ht="15.75">
      <c r="A96"/>
      <c r="B96" s="51"/>
      <c r="C96"/>
      <c r="D96"/>
      <c r="E96"/>
      <c r="F96"/>
      <c r="G96"/>
      <c r="H96"/>
      <c r="I96"/>
      <c r="J96" s="107"/>
      <c r="K96"/>
      <c r="L96"/>
    </row>
    <row r="97" spans="1:12" ht="15.75">
      <c r="A97"/>
      <c r="B97" s="51"/>
      <c r="C97"/>
      <c r="D97"/>
      <c r="E97"/>
      <c r="F97"/>
      <c r="G97"/>
      <c r="H97"/>
      <c r="I97"/>
      <c r="J97" s="107"/>
      <c r="K97"/>
      <c r="L97"/>
    </row>
    <row r="98" spans="1:12" ht="15.75">
      <c r="A98"/>
      <c r="B98" s="51"/>
      <c r="C98"/>
      <c r="D98"/>
      <c r="E98"/>
      <c r="F98"/>
      <c r="G98"/>
      <c r="H98"/>
      <c r="I98"/>
      <c r="J98" s="107"/>
      <c r="K98"/>
      <c r="L98"/>
    </row>
    <row r="99" spans="1:12" ht="15.75">
      <c r="A99"/>
      <c r="B99" s="51"/>
      <c r="C99"/>
      <c r="D99"/>
      <c r="E99"/>
      <c r="F99"/>
      <c r="G99"/>
      <c r="H99"/>
      <c r="I99"/>
      <c r="J99" s="107"/>
      <c r="K99"/>
      <c r="L99"/>
    </row>
    <row r="100" spans="1:12" ht="15.75">
      <c r="A100"/>
      <c r="B100" s="51"/>
      <c r="C100"/>
      <c r="D100"/>
      <c r="E100"/>
      <c r="F100"/>
      <c r="G100"/>
      <c r="H100"/>
      <c r="I100"/>
      <c r="J100" s="107"/>
      <c r="K100"/>
      <c r="L100"/>
    </row>
    <row r="101" spans="1:12" ht="15.75">
      <c r="A101"/>
      <c r="B101" s="51"/>
      <c r="C101"/>
      <c r="D101"/>
      <c r="E101"/>
      <c r="F101"/>
      <c r="G101"/>
      <c r="H101"/>
      <c r="I101"/>
      <c r="J101" s="107"/>
      <c r="K101"/>
      <c r="L101"/>
    </row>
    <row r="102" spans="1:12" ht="15.75">
      <c r="A102"/>
      <c r="B102" s="51"/>
      <c r="C102"/>
      <c r="D102"/>
      <c r="E102"/>
      <c r="F102"/>
      <c r="G102"/>
      <c r="H102"/>
      <c r="I102"/>
      <c r="J102" s="107"/>
      <c r="K102"/>
      <c r="L102"/>
    </row>
    <row r="103" spans="1:12" ht="15.75">
      <c r="A103"/>
      <c r="B103" s="51"/>
      <c r="C103"/>
      <c r="D103"/>
      <c r="E103"/>
      <c r="F103"/>
      <c r="G103"/>
      <c r="H103"/>
      <c r="I103"/>
      <c r="J103" s="107"/>
      <c r="K103"/>
      <c r="L103"/>
    </row>
    <row r="104" spans="1:12" ht="15.75">
      <c r="A104"/>
      <c r="B104" s="51"/>
      <c r="C104"/>
      <c r="D104"/>
      <c r="E104"/>
      <c r="F104"/>
      <c r="G104"/>
      <c r="H104"/>
      <c r="I104"/>
      <c r="J104" s="107"/>
      <c r="K104"/>
      <c r="L104"/>
    </row>
    <row r="105" spans="1:12" ht="15.75">
      <c r="A105"/>
      <c r="B105" s="51"/>
      <c r="C105"/>
      <c r="D105"/>
      <c r="E105"/>
      <c r="F105"/>
      <c r="G105"/>
      <c r="H105"/>
      <c r="I105"/>
      <c r="J105" s="107"/>
      <c r="K105"/>
      <c r="L105"/>
    </row>
    <row r="106" spans="1:12" ht="15.75">
      <c r="A106"/>
      <c r="B106" s="51"/>
      <c r="C106"/>
      <c r="D106"/>
      <c r="E106"/>
      <c r="F106"/>
      <c r="G106"/>
      <c r="H106"/>
      <c r="I106"/>
      <c r="J106" s="107"/>
      <c r="K106"/>
      <c r="L106"/>
    </row>
    <row r="107" spans="1:12" ht="15.75">
      <c r="A107"/>
      <c r="B107" s="51"/>
      <c r="C107"/>
      <c r="D107"/>
      <c r="E107"/>
      <c r="F107"/>
      <c r="G107"/>
      <c r="H107"/>
      <c r="I107"/>
      <c r="J107" s="107"/>
      <c r="K107"/>
      <c r="L107"/>
    </row>
    <row r="108" spans="1:12" ht="15.75">
      <c r="A108"/>
      <c r="B108" s="51"/>
      <c r="C108"/>
      <c r="D108"/>
      <c r="E108"/>
      <c r="F108"/>
      <c r="G108"/>
      <c r="H108"/>
      <c r="I108"/>
      <c r="J108" s="107"/>
      <c r="K108"/>
      <c r="L108"/>
    </row>
    <row r="109" spans="1:12" ht="15.75">
      <c r="A109"/>
      <c r="B109" s="51"/>
      <c r="C109"/>
      <c r="D109"/>
      <c r="E109"/>
      <c r="F109"/>
      <c r="G109"/>
      <c r="H109"/>
      <c r="I109"/>
      <c r="J109" s="107"/>
      <c r="K109"/>
      <c r="L109"/>
    </row>
    <row r="110" spans="1:12" ht="15.75">
      <c r="A110"/>
      <c r="B110" s="51"/>
      <c r="C110"/>
      <c r="D110"/>
      <c r="E110"/>
      <c r="F110"/>
      <c r="G110"/>
      <c r="H110"/>
      <c r="I110"/>
      <c r="J110" s="107"/>
      <c r="K110"/>
      <c r="L110"/>
    </row>
    <row r="111" spans="1:12" ht="15.75">
      <c r="A111"/>
      <c r="B111" s="51"/>
      <c r="C111"/>
      <c r="D111"/>
      <c r="E111"/>
      <c r="F111"/>
      <c r="G111"/>
      <c r="H111"/>
      <c r="I111"/>
      <c r="J111" s="107"/>
      <c r="K111"/>
      <c r="L111"/>
    </row>
    <row r="112" spans="1:12" ht="15.75">
      <c r="A112"/>
      <c r="B112" s="51"/>
      <c r="C112"/>
      <c r="D112"/>
      <c r="E112"/>
      <c r="F112"/>
      <c r="G112"/>
      <c r="H112"/>
      <c r="I112"/>
      <c r="J112" s="107"/>
      <c r="K112"/>
      <c r="L112"/>
    </row>
    <row r="113" spans="1:12" ht="15.75">
      <c r="A113"/>
      <c r="B113" s="51"/>
      <c r="C113"/>
      <c r="D113"/>
      <c r="E113"/>
      <c r="F113"/>
      <c r="G113"/>
      <c r="H113"/>
      <c r="I113"/>
      <c r="J113" s="107"/>
      <c r="K113"/>
      <c r="L113"/>
    </row>
    <row r="114" spans="1:12" ht="15.75">
      <c r="A114"/>
      <c r="B114" s="51"/>
      <c r="C114"/>
      <c r="D114"/>
      <c r="E114"/>
      <c r="F114"/>
      <c r="G114"/>
      <c r="H114"/>
      <c r="I114"/>
      <c r="J114" s="107"/>
      <c r="K114"/>
      <c r="L114"/>
    </row>
    <row r="115" spans="1:12" ht="15.75">
      <c r="A115"/>
      <c r="B115" s="51"/>
      <c r="C115"/>
      <c r="D115"/>
      <c r="E115"/>
      <c r="F115"/>
      <c r="G115"/>
      <c r="H115"/>
      <c r="I115"/>
      <c r="J115" s="107"/>
      <c r="K115"/>
      <c r="L115"/>
    </row>
    <row r="116" spans="1:12" ht="15.75">
      <c r="A116"/>
      <c r="B116" s="51"/>
      <c r="C116"/>
      <c r="D116"/>
      <c r="E116"/>
      <c r="F116"/>
      <c r="G116"/>
      <c r="H116"/>
      <c r="I116"/>
      <c r="J116" s="107"/>
      <c r="K116"/>
      <c r="L116"/>
    </row>
    <row r="117" spans="1:12" ht="15.75">
      <c r="A117"/>
      <c r="B117" s="51"/>
      <c r="C117"/>
      <c r="D117"/>
      <c r="E117"/>
      <c r="F117"/>
      <c r="G117"/>
      <c r="H117"/>
      <c r="I117"/>
      <c r="J117" s="107"/>
      <c r="K117"/>
      <c r="L117"/>
    </row>
    <row r="118" spans="1:12" ht="15.75">
      <c r="A118"/>
      <c r="B118" s="51"/>
      <c r="C118"/>
      <c r="D118"/>
      <c r="E118"/>
      <c r="F118"/>
      <c r="G118"/>
      <c r="H118"/>
      <c r="I118"/>
      <c r="J118" s="107"/>
      <c r="K118"/>
      <c r="L118"/>
    </row>
    <row r="119" spans="1:12" ht="15.75">
      <c r="A119"/>
      <c r="B119" s="51"/>
      <c r="C119"/>
      <c r="D119"/>
      <c r="E119"/>
      <c r="F119"/>
      <c r="G119"/>
      <c r="H119"/>
      <c r="I119"/>
      <c r="J119" s="107"/>
      <c r="K119"/>
      <c r="L119"/>
    </row>
    <row r="120" spans="1:12" ht="15.75">
      <c r="A120"/>
      <c r="B120" s="51"/>
      <c r="C120"/>
      <c r="D120"/>
      <c r="E120"/>
      <c r="F120"/>
      <c r="G120"/>
      <c r="H120"/>
      <c r="I120"/>
      <c r="J120" s="107"/>
      <c r="K120"/>
      <c r="L120"/>
    </row>
    <row r="121" spans="1:12" ht="15.75">
      <c r="A121"/>
      <c r="B121" s="51"/>
      <c r="C121"/>
      <c r="D121"/>
      <c r="E121"/>
      <c r="F121"/>
      <c r="G121"/>
      <c r="H121"/>
      <c r="I121"/>
      <c r="J121" s="107"/>
      <c r="K121"/>
      <c r="L121"/>
    </row>
    <row r="122" spans="1:12" ht="15.75">
      <c r="A122"/>
      <c r="B122" s="51"/>
      <c r="C122"/>
      <c r="D122"/>
      <c r="E122"/>
      <c r="F122"/>
      <c r="G122"/>
      <c r="H122"/>
      <c r="I122"/>
      <c r="J122" s="107"/>
      <c r="K122"/>
      <c r="L122"/>
    </row>
    <row r="123" spans="1:12" ht="15.75">
      <c r="A123"/>
      <c r="B123" s="51"/>
      <c r="C123"/>
      <c r="D123"/>
      <c r="E123"/>
      <c r="F123"/>
      <c r="G123"/>
      <c r="H123"/>
      <c r="I123"/>
      <c r="J123" s="107"/>
      <c r="K123"/>
      <c r="L123"/>
    </row>
    <row r="124" spans="1:12" ht="15.75">
      <c r="A124"/>
      <c r="B124" s="51"/>
      <c r="C124"/>
      <c r="D124"/>
      <c r="E124"/>
      <c r="F124"/>
      <c r="G124"/>
      <c r="H124"/>
      <c r="I124"/>
      <c r="J124" s="107"/>
      <c r="K124"/>
      <c r="L124"/>
    </row>
    <row r="125" spans="1:12" ht="15.75">
      <c r="A125"/>
      <c r="B125" s="51"/>
      <c r="C125"/>
      <c r="D125"/>
      <c r="E125"/>
      <c r="F125"/>
      <c r="G125"/>
      <c r="H125"/>
      <c r="I125"/>
      <c r="J125" s="107"/>
      <c r="K125"/>
      <c r="L125"/>
    </row>
    <row r="126" spans="1:12" ht="15.75">
      <c r="A126"/>
      <c r="B126" s="51"/>
      <c r="C126"/>
      <c r="D126"/>
      <c r="E126"/>
      <c r="F126"/>
      <c r="G126"/>
      <c r="H126"/>
      <c r="I126"/>
      <c r="J126" s="107"/>
      <c r="K126"/>
      <c r="L126"/>
    </row>
    <row r="127" spans="1:12" ht="15.75">
      <c r="A127"/>
      <c r="B127" s="51"/>
      <c r="C127"/>
      <c r="D127"/>
      <c r="E127"/>
      <c r="F127"/>
      <c r="G127"/>
      <c r="H127"/>
      <c r="I127"/>
      <c r="J127" s="107"/>
      <c r="K127"/>
      <c r="L127"/>
    </row>
    <row r="128" spans="1:12" ht="15.75">
      <c r="A128"/>
      <c r="B128" s="51"/>
      <c r="C128"/>
      <c r="D128"/>
      <c r="E128"/>
      <c r="F128"/>
      <c r="G128"/>
      <c r="H128"/>
      <c r="I128"/>
      <c r="J128" s="107"/>
      <c r="K128"/>
      <c r="L128"/>
    </row>
    <row r="129" spans="1:12" ht="15.75">
      <c r="A129"/>
      <c r="B129" s="51"/>
      <c r="C129"/>
      <c r="D129"/>
      <c r="E129"/>
      <c r="F129"/>
      <c r="G129"/>
      <c r="H129"/>
      <c r="I129"/>
      <c r="J129" s="107"/>
      <c r="K129"/>
      <c r="L129"/>
    </row>
    <row r="130" spans="1:12" ht="15.75">
      <c r="A130"/>
      <c r="B130" s="51"/>
      <c r="C130"/>
      <c r="D130"/>
      <c r="E130"/>
      <c r="F130"/>
      <c r="G130"/>
      <c r="H130"/>
      <c r="I130"/>
      <c r="J130" s="107"/>
      <c r="K130"/>
      <c r="L130"/>
    </row>
    <row r="131" spans="1:12" ht="15.75">
      <c r="A131"/>
      <c r="B131" s="51"/>
      <c r="C131"/>
      <c r="D131"/>
      <c r="E131"/>
      <c r="F131"/>
      <c r="G131"/>
      <c r="H131"/>
      <c r="I131"/>
      <c r="J131" s="107"/>
      <c r="K131"/>
      <c r="L131"/>
    </row>
    <row r="132" spans="1:12" ht="15.75">
      <c r="A132"/>
      <c r="B132" s="51"/>
      <c r="C132"/>
      <c r="D132"/>
      <c r="E132"/>
      <c r="F132"/>
      <c r="G132"/>
      <c r="H132"/>
      <c r="I132"/>
      <c r="J132" s="107"/>
      <c r="K132"/>
      <c r="L132"/>
    </row>
    <row r="133" spans="1:12" ht="15.75">
      <c r="A133"/>
      <c r="B133" s="51"/>
      <c r="C133"/>
      <c r="D133"/>
      <c r="E133"/>
      <c r="F133"/>
      <c r="G133"/>
      <c r="H133"/>
      <c r="I133"/>
      <c r="J133" s="107"/>
      <c r="K133"/>
      <c r="L133"/>
    </row>
    <row r="134" spans="1:12" ht="15.75">
      <c r="A134"/>
      <c r="B134" s="51"/>
      <c r="C134"/>
      <c r="D134"/>
      <c r="E134"/>
      <c r="F134"/>
      <c r="G134"/>
      <c r="H134"/>
      <c r="I134"/>
      <c r="J134" s="107"/>
      <c r="K134"/>
      <c r="L134"/>
    </row>
    <row r="135" spans="1:12" ht="15.75">
      <c r="A135"/>
      <c r="B135" s="51"/>
      <c r="C135"/>
      <c r="D135"/>
      <c r="E135"/>
      <c r="F135"/>
      <c r="G135"/>
      <c r="H135"/>
      <c r="I135"/>
      <c r="J135" s="107"/>
      <c r="K135"/>
      <c r="L135"/>
    </row>
    <row r="136" spans="1:12" ht="15.75">
      <c r="A136"/>
      <c r="B136" s="51"/>
      <c r="C136"/>
      <c r="D136"/>
      <c r="E136"/>
      <c r="F136"/>
      <c r="G136"/>
      <c r="H136"/>
      <c r="I136"/>
      <c r="J136" s="107"/>
      <c r="K136"/>
      <c r="L136"/>
    </row>
    <row r="137" spans="1:12" ht="15.75">
      <c r="A137"/>
      <c r="B137" s="51"/>
      <c r="C137"/>
      <c r="D137"/>
      <c r="E137"/>
      <c r="F137"/>
      <c r="G137"/>
      <c r="H137"/>
      <c r="I137"/>
      <c r="J137" s="107"/>
      <c r="K137"/>
      <c r="L137"/>
    </row>
    <row r="138" spans="1:12" ht="15.75">
      <c r="A138"/>
      <c r="B138" s="51"/>
      <c r="C138"/>
      <c r="D138"/>
      <c r="E138"/>
      <c r="F138"/>
      <c r="G138"/>
      <c r="H138"/>
      <c r="I138"/>
      <c r="J138" s="107"/>
      <c r="K138"/>
      <c r="L138"/>
    </row>
    <row r="139" spans="1:12" ht="15.75">
      <c r="A139"/>
      <c r="B139" s="51"/>
      <c r="C139"/>
      <c r="D139"/>
      <c r="E139"/>
      <c r="F139"/>
      <c r="G139"/>
      <c r="H139"/>
      <c r="I139"/>
      <c r="J139" s="107"/>
      <c r="K139"/>
      <c r="L139"/>
    </row>
    <row r="140" spans="1:12" ht="15.75">
      <c r="A140"/>
      <c r="B140" s="51"/>
      <c r="C140"/>
      <c r="D140"/>
      <c r="E140"/>
      <c r="F140"/>
      <c r="G140"/>
      <c r="H140"/>
      <c r="I140"/>
      <c r="J140" s="107"/>
      <c r="K140"/>
      <c r="L140"/>
    </row>
    <row r="141" spans="1:12" ht="15.75">
      <c r="A141"/>
      <c r="B141" s="51"/>
      <c r="C141"/>
      <c r="D141"/>
      <c r="E141"/>
      <c r="F141"/>
      <c r="G141"/>
      <c r="H141"/>
      <c r="I141"/>
      <c r="J141" s="107"/>
      <c r="K141"/>
      <c r="L141"/>
    </row>
    <row r="142" spans="1:12" ht="15.75">
      <c r="A142"/>
      <c r="B142" s="51"/>
      <c r="C142"/>
      <c r="D142"/>
      <c r="E142"/>
      <c r="F142"/>
      <c r="G142"/>
      <c r="H142"/>
      <c r="I142"/>
      <c r="J142" s="107"/>
      <c r="K142"/>
      <c r="L142"/>
    </row>
    <row r="143" spans="1:12" ht="15.75">
      <c r="A143"/>
      <c r="B143" s="51"/>
      <c r="C143"/>
      <c r="D143"/>
      <c r="E143"/>
      <c r="F143"/>
      <c r="G143"/>
      <c r="H143"/>
      <c r="I143"/>
      <c r="J143" s="107"/>
      <c r="K143"/>
      <c r="L143"/>
    </row>
    <row r="144" spans="1:12" ht="15.75">
      <c r="A144"/>
      <c r="B144" s="51"/>
      <c r="C144"/>
      <c r="D144"/>
      <c r="E144"/>
      <c r="F144"/>
      <c r="G144"/>
      <c r="H144"/>
      <c r="I144"/>
      <c r="J144" s="107"/>
      <c r="K144"/>
      <c r="L144"/>
    </row>
    <row r="145" spans="1:12" ht="15.75">
      <c r="A145"/>
      <c r="B145" s="51"/>
      <c r="C145"/>
      <c r="D145"/>
      <c r="E145"/>
      <c r="F145"/>
      <c r="G145"/>
      <c r="H145"/>
      <c r="I145"/>
      <c r="J145" s="107"/>
      <c r="K145"/>
      <c r="L145"/>
    </row>
    <row r="146" spans="1:12" ht="15.75">
      <c r="A146"/>
      <c r="B146" s="51"/>
      <c r="C146"/>
      <c r="D146"/>
      <c r="E146"/>
      <c r="F146"/>
      <c r="G146"/>
      <c r="H146"/>
      <c r="I146"/>
      <c r="J146" s="107"/>
      <c r="K146"/>
      <c r="L146"/>
    </row>
    <row r="147" spans="1:12" ht="15.75">
      <c r="A147"/>
      <c r="B147" s="51"/>
      <c r="C147"/>
      <c r="D147"/>
      <c r="E147"/>
      <c r="F147"/>
      <c r="G147"/>
      <c r="H147"/>
      <c r="I147"/>
      <c r="J147" s="107"/>
      <c r="K147"/>
      <c r="L147"/>
    </row>
    <row r="148" spans="1:12" ht="15.75">
      <c r="A148"/>
      <c r="B148" s="51"/>
      <c r="C148"/>
      <c r="D148"/>
      <c r="E148"/>
      <c r="F148"/>
      <c r="G148"/>
      <c r="H148"/>
      <c r="I148"/>
      <c r="J148" s="107"/>
      <c r="K148"/>
      <c r="L148"/>
    </row>
    <row r="149" spans="1:12" ht="15.75">
      <c r="A149"/>
      <c r="B149" s="51"/>
      <c r="C149"/>
      <c r="D149"/>
      <c r="E149"/>
      <c r="F149"/>
      <c r="G149"/>
      <c r="H149"/>
      <c r="I149"/>
      <c r="J149" s="107"/>
      <c r="K149"/>
      <c r="L149"/>
    </row>
    <row r="150" spans="1:12" ht="15.75">
      <c r="A150"/>
      <c r="B150" s="51"/>
      <c r="C150"/>
      <c r="D150"/>
      <c r="E150"/>
      <c r="F150"/>
      <c r="G150"/>
      <c r="H150"/>
      <c r="I150"/>
      <c r="J150" s="107"/>
      <c r="K150"/>
      <c r="L150"/>
    </row>
    <row r="151" spans="1:12" ht="15.75">
      <c r="A151"/>
      <c r="B151" s="51"/>
      <c r="C151"/>
      <c r="D151"/>
      <c r="E151"/>
      <c r="F151"/>
      <c r="G151"/>
      <c r="H151"/>
      <c r="I151"/>
      <c r="J151" s="107"/>
      <c r="K151"/>
      <c r="L151"/>
    </row>
    <row r="152" spans="1:12" ht="15.75">
      <c r="A152"/>
      <c r="B152" s="51"/>
      <c r="C152"/>
      <c r="D152"/>
      <c r="E152"/>
      <c r="F152"/>
      <c r="G152"/>
      <c r="H152"/>
      <c r="I152"/>
      <c r="J152" s="107"/>
      <c r="K152"/>
      <c r="L152"/>
    </row>
    <row r="153" spans="1:12" ht="15.75">
      <c r="A153"/>
      <c r="B153" s="51"/>
      <c r="C153"/>
      <c r="D153"/>
      <c r="E153"/>
      <c r="F153"/>
      <c r="G153"/>
      <c r="H153"/>
      <c r="I153"/>
      <c r="J153" s="107"/>
      <c r="K153"/>
      <c r="L153"/>
    </row>
    <row r="154" spans="1:12" ht="15.75">
      <c r="A154"/>
      <c r="B154" s="51"/>
      <c r="C154"/>
      <c r="D154"/>
      <c r="E154"/>
      <c r="F154"/>
      <c r="G154"/>
      <c r="H154"/>
      <c r="I154"/>
      <c r="J154" s="107"/>
      <c r="K154"/>
      <c r="L154"/>
    </row>
    <row r="155" spans="1:12" ht="15.75">
      <c r="A155"/>
      <c r="B155" s="51"/>
      <c r="C155"/>
      <c r="D155"/>
      <c r="E155"/>
      <c r="F155"/>
      <c r="G155"/>
      <c r="H155"/>
      <c r="I155"/>
      <c r="J155" s="107"/>
      <c r="K155"/>
      <c r="L155"/>
    </row>
    <row r="156" spans="1:12" ht="15.75">
      <c r="A156"/>
      <c r="B156" s="51"/>
      <c r="C156"/>
      <c r="D156"/>
      <c r="E156"/>
      <c r="F156"/>
      <c r="G156"/>
      <c r="H156"/>
      <c r="I156"/>
      <c r="J156" s="107"/>
      <c r="K156"/>
      <c r="L156"/>
    </row>
    <row r="157" spans="1:12" ht="15.75">
      <c r="A157"/>
      <c r="B157" s="51"/>
      <c r="C157"/>
      <c r="D157"/>
      <c r="E157"/>
      <c r="F157"/>
      <c r="G157"/>
      <c r="H157"/>
      <c r="I157"/>
      <c r="J157" s="107"/>
      <c r="K157"/>
      <c r="L157"/>
    </row>
    <row r="158" spans="1:12" ht="15.75">
      <c r="A158"/>
      <c r="B158" s="51"/>
      <c r="C158"/>
      <c r="D158"/>
      <c r="E158"/>
      <c r="F158"/>
      <c r="G158"/>
      <c r="H158"/>
      <c r="I158"/>
      <c r="J158" s="107"/>
      <c r="K158"/>
      <c r="L158"/>
    </row>
    <row r="159" spans="1:12" ht="15.75">
      <c r="A159"/>
      <c r="B159" s="51"/>
      <c r="C159"/>
      <c r="D159"/>
      <c r="E159"/>
      <c r="F159"/>
      <c r="G159"/>
      <c r="H159"/>
      <c r="I159"/>
      <c r="J159" s="107"/>
      <c r="K159"/>
      <c r="L159"/>
    </row>
    <row r="160" spans="1:12" ht="15.75">
      <c r="A160"/>
      <c r="B160" s="51"/>
      <c r="C160"/>
      <c r="D160"/>
      <c r="E160"/>
      <c r="F160"/>
      <c r="G160"/>
      <c r="H160"/>
      <c r="I160"/>
      <c r="J160" s="107"/>
      <c r="K160"/>
      <c r="L160"/>
    </row>
    <row r="161" spans="1:12" ht="15.75">
      <c r="A161"/>
      <c r="B161" s="51"/>
      <c r="C161"/>
      <c r="D161"/>
      <c r="E161"/>
      <c r="F161"/>
      <c r="G161"/>
      <c r="H161"/>
      <c r="I161"/>
      <c r="J161" s="107"/>
      <c r="K161"/>
      <c r="L161"/>
    </row>
    <row r="162" spans="1:12" ht="15.75">
      <c r="A162"/>
      <c r="B162" s="51"/>
      <c r="C162"/>
      <c r="D162"/>
      <c r="E162"/>
      <c r="F162"/>
      <c r="G162"/>
      <c r="H162"/>
      <c r="I162"/>
      <c r="J162" s="107"/>
      <c r="K162"/>
      <c r="L162"/>
    </row>
    <row r="163" spans="1:12" ht="15.75">
      <c r="A163"/>
      <c r="B163" s="51"/>
      <c r="C163"/>
      <c r="D163"/>
      <c r="E163"/>
      <c r="F163"/>
      <c r="G163"/>
      <c r="H163"/>
      <c r="I163"/>
      <c r="J163" s="107"/>
      <c r="K163"/>
      <c r="L163"/>
    </row>
    <row r="164" spans="1:12" ht="15.75">
      <c r="A164"/>
      <c r="B164" s="51"/>
      <c r="C164"/>
      <c r="D164"/>
      <c r="E164"/>
      <c r="F164"/>
      <c r="G164"/>
      <c r="H164"/>
      <c r="I164"/>
      <c r="J164" s="107"/>
      <c r="K164"/>
      <c r="L164"/>
    </row>
    <row r="165" spans="1:12" ht="15.75">
      <c r="A165"/>
      <c r="B165" s="51"/>
      <c r="C165"/>
      <c r="D165"/>
      <c r="E165"/>
      <c r="F165"/>
      <c r="G165"/>
      <c r="H165"/>
      <c r="I165"/>
      <c r="J165" s="107"/>
      <c r="K165"/>
      <c r="L165"/>
    </row>
    <row r="166" spans="1:12" ht="15.75">
      <c r="A166"/>
      <c r="B166" s="51"/>
      <c r="C166"/>
      <c r="D166"/>
      <c r="E166"/>
      <c r="F166"/>
      <c r="G166"/>
      <c r="H166"/>
      <c r="I166"/>
      <c r="J166" s="107"/>
      <c r="K166"/>
      <c r="L166"/>
    </row>
    <row r="167" spans="1:12" ht="15.75">
      <c r="A167"/>
      <c r="B167" s="51"/>
      <c r="C167"/>
      <c r="D167"/>
      <c r="E167"/>
      <c r="F167"/>
      <c r="G167"/>
      <c r="H167"/>
      <c r="I167"/>
      <c r="J167" s="107"/>
      <c r="K167"/>
      <c r="L167"/>
    </row>
    <row r="168" spans="1:12" ht="15.75">
      <c r="A168"/>
      <c r="B168" s="51"/>
      <c r="C168"/>
      <c r="D168"/>
      <c r="E168"/>
      <c r="F168"/>
      <c r="G168"/>
      <c r="H168"/>
      <c r="I168"/>
      <c r="J168" s="107"/>
      <c r="K168"/>
      <c r="L168"/>
    </row>
    <row r="169" spans="1:12" ht="15.75">
      <c r="A169"/>
      <c r="B169" s="51"/>
      <c r="C169"/>
      <c r="D169"/>
      <c r="E169"/>
      <c r="F169"/>
      <c r="G169"/>
      <c r="H169"/>
      <c r="I169"/>
      <c r="J169" s="107"/>
      <c r="K169"/>
      <c r="L169"/>
    </row>
    <row r="170" spans="1:12" ht="15.75">
      <c r="A170"/>
      <c r="B170" s="51"/>
      <c r="C170"/>
      <c r="D170"/>
      <c r="E170"/>
      <c r="F170"/>
      <c r="G170"/>
      <c r="H170"/>
      <c r="I170"/>
      <c r="J170" s="107"/>
      <c r="K170"/>
      <c r="L170"/>
    </row>
    <row r="171" spans="1:12" ht="15.75">
      <c r="A171"/>
      <c r="B171" s="51"/>
      <c r="C171"/>
      <c r="D171"/>
      <c r="E171"/>
      <c r="F171"/>
      <c r="G171"/>
      <c r="H171"/>
      <c r="I171"/>
      <c r="J171" s="107"/>
      <c r="K171"/>
      <c r="L171"/>
    </row>
    <row r="172" spans="1:12" ht="15.75">
      <c r="A172"/>
      <c r="B172" s="51"/>
      <c r="C172"/>
      <c r="D172"/>
      <c r="E172"/>
      <c r="F172"/>
      <c r="G172"/>
      <c r="H172"/>
      <c r="I172"/>
      <c r="J172" s="107"/>
      <c r="K172"/>
      <c r="L172"/>
    </row>
    <row r="173" spans="1:12" ht="15.75">
      <c r="A173"/>
      <c r="B173" s="51"/>
      <c r="C173"/>
      <c r="D173"/>
      <c r="E173"/>
      <c r="F173"/>
      <c r="G173"/>
      <c r="H173"/>
      <c r="I173"/>
      <c r="J173" s="107"/>
      <c r="K173"/>
      <c r="L173"/>
    </row>
    <row r="174" spans="1:12" ht="15.75">
      <c r="A174"/>
      <c r="B174" s="51"/>
      <c r="C174"/>
      <c r="D174"/>
      <c r="E174"/>
      <c r="F174"/>
      <c r="G174"/>
      <c r="H174"/>
      <c r="I174"/>
      <c r="J174" s="107"/>
      <c r="K174"/>
      <c r="L174"/>
    </row>
    <row r="175" spans="1:12" ht="15.75">
      <c r="A175"/>
      <c r="B175" s="51"/>
      <c r="C175"/>
      <c r="D175"/>
      <c r="E175"/>
      <c r="F175"/>
      <c r="G175"/>
      <c r="H175"/>
      <c r="I175"/>
      <c r="J175" s="107"/>
      <c r="K175"/>
      <c r="L175"/>
    </row>
    <row r="176" spans="1:12" ht="15.75">
      <c r="A176"/>
      <c r="B176" s="51"/>
      <c r="C176"/>
      <c r="D176"/>
      <c r="E176"/>
      <c r="F176"/>
      <c r="G176"/>
      <c r="H176"/>
      <c r="I176"/>
      <c r="J176" s="107"/>
      <c r="K176"/>
      <c r="L176"/>
    </row>
    <row r="177" spans="1:12" ht="15.75">
      <c r="A177"/>
      <c r="B177" s="51"/>
      <c r="C177"/>
      <c r="D177"/>
      <c r="E177"/>
      <c r="F177"/>
      <c r="G177"/>
      <c r="H177"/>
      <c r="I177"/>
      <c r="J177" s="107"/>
      <c r="K177"/>
      <c r="L177"/>
    </row>
    <row r="178" spans="1:12" ht="15.75">
      <c r="A178"/>
      <c r="B178" s="51"/>
      <c r="C178"/>
      <c r="D178"/>
      <c r="E178"/>
      <c r="F178"/>
      <c r="G178"/>
      <c r="H178"/>
      <c r="I178"/>
      <c r="J178" s="107"/>
      <c r="K178"/>
      <c r="L178"/>
    </row>
    <row r="179" spans="1:12" ht="15.75">
      <c r="A179"/>
      <c r="B179" s="51"/>
      <c r="C179"/>
      <c r="D179"/>
      <c r="E179"/>
      <c r="F179"/>
      <c r="G179"/>
      <c r="H179"/>
      <c r="I179"/>
      <c r="J179" s="107"/>
      <c r="K179"/>
      <c r="L179"/>
    </row>
    <row r="180" spans="1:12" ht="15.75">
      <c r="A180"/>
      <c r="B180" s="51"/>
      <c r="C180"/>
      <c r="D180"/>
      <c r="E180"/>
      <c r="F180"/>
      <c r="G180"/>
      <c r="H180"/>
      <c r="I180"/>
      <c r="J180" s="107"/>
      <c r="K180"/>
      <c r="L180"/>
    </row>
    <row r="181" spans="1:12" ht="15.75">
      <c r="A181"/>
      <c r="B181" s="51"/>
      <c r="C181"/>
      <c r="D181"/>
      <c r="E181"/>
      <c r="F181"/>
      <c r="G181"/>
      <c r="H181"/>
      <c r="I181"/>
      <c r="J181" s="107"/>
      <c r="K181"/>
      <c r="L181"/>
    </row>
    <row r="182" spans="1:12" ht="15.75">
      <c r="A182"/>
      <c r="B182" s="51"/>
      <c r="C182"/>
      <c r="D182"/>
      <c r="E182"/>
      <c r="F182"/>
      <c r="G182"/>
      <c r="H182"/>
      <c r="I182"/>
      <c r="J182" s="107"/>
      <c r="K182"/>
      <c r="L182"/>
    </row>
    <row r="183" spans="1:12" ht="15.75">
      <c r="A183"/>
      <c r="B183" s="51"/>
      <c r="C183"/>
      <c r="D183"/>
      <c r="E183"/>
      <c r="F183"/>
      <c r="G183"/>
      <c r="H183"/>
      <c r="I183"/>
      <c r="J183" s="107"/>
      <c r="K183"/>
      <c r="L183"/>
    </row>
    <row r="184" spans="1:12" ht="15.75">
      <c r="A184"/>
      <c r="B184" s="51"/>
      <c r="C184"/>
      <c r="D184"/>
      <c r="E184"/>
      <c r="F184"/>
      <c r="G184"/>
      <c r="H184"/>
      <c r="I184"/>
      <c r="J184" s="107"/>
      <c r="K184"/>
      <c r="L184"/>
    </row>
    <row r="185" spans="1:12" ht="15.75">
      <c r="A185"/>
      <c r="B185" s="51"/>
      <c r="C185"/>
      <c r="D185"/>
      <c r="E185"/>
      <c r="F185"/>
      <c r="G185"/>
      <c r="H185"/>
      <c r="I185"/>
      <c r="J185" s="107"/>
      <c r="K185"/>
      <c r="L185"/>
    </row>
    <row r="186" spans="1:12" ht="15.75">
      <c r="A186"/>
      <c r="B186" s="51"/>
      <c r="C186"/>
      <c r="D186"/>
      <c r="E186"/>
      <c r="F186"/>
      <c r="G186"/>
      <c r="H186"/>
      <c r="I186"/>
      <c r="J186" s="107"/>
      <c r="K186"/>
      <c r="L186"/>
    </row>
    <row r="187" spans="1:12" ht="15.75">
      <c r="A187"/>
      <c r="B187" s="51"/>
      <c r="C187"/>
      <c r="D187"/>
      <c r="E187"/>
      <c r="F187"/>
      <c r="G187"/>
      <c r="H187"/>
      <c r="I187"/>
      <c r="J187" s="107"/>
      <c r="K187"/>
      <c r="L187"/>
    </row>
    <row r="188" spans="1:12" ht="15.75">
      <c r="A188"/>
      <c r="B188" s="51"/>
      <c r="C188"/>
      <c r="D188"/>
      <c r="E188"/>
      <c r="F188"/>
      <c r="G188"/>
      <c r="H188"/>
      <c r="I188"/>
      <c r="J188" s="107"/>
      <c r="K188"/>
      <c r="L188"/>
    </row>
    <row r="189" spans="1:12" ht="15.75">
      <c r="A189"/>
      <c r="B189" s="51"/>
      <c r="C189"/>
      <c r="D189"/>
      <c r="E189"/>
      <c r="F189"/>
      <c r="G189"/>
      <c r="H189"/>
      <c r="I189"/>
      <c r="J189" s="107"/>
      <c r="K189"/>
      <c r="L189"/>
    </row>
    <row r="190" spans="1:12" ht="15.75">
      <c r="A190"/>
      <c r="B190" s="51"/>
      <c r="C190"/>
      <c r="D190"/>
      <c r="E190"/>
      <c r="F190"/>
      <c r="G190"/>
      <c r="H190"/>
      <c r="I190"/>
      <c r="J190" s="107"/>
      <c r="K190"/>
      <c r="L190"/>
    </row>
    <row r="191" spans="1:12" ht="15.75">
      <c r="A191"/>
      <c r="B191" s="51"/>
      <c r="C191"/>
      <c r="D191"/>
      <c r="E191"/>
      <c r="F191"/>
      <c r="G191"/>
      <c r="H191"/>
      <c r="I191"/>
      <c r="J191" s="107"/>
      <c r="K191"/>
      <c r="L191"/>
    </row>
    <row r="192" spans="1:12" ht="15.75">
      <c r="A192"/>
      <c r="B192" s="51"/>
      <c r="C192"/>
      <c r="D192"/>
      <c r="E192"/>
      <c r="F192"/>
      <c r="G192"/>
      <c r="H192"/>
      <c r="I192"/>
      <c r="J192" s="107"/>
      <c r="K192"/>
      <c r="L192"/>
    </row>
    <row r="193" spans="1:12" ht="15.75">
      <c r="A193"/>
      <c r="B193" s="51"/>
      <c r="C193"/>
      <c r="D193"/>
      <c r="E193"/>
      <c r="F193"/>
      <c r="G193"/>
      <c r="H193"/>
      <c r="I193"/>
      <c r="J193" s="107"/>
      <c r="K193"/>
      <c r="L193"/>
    </row>
    <row r="194" spans="1:12" ht="15.75">
      <c r="A194"/>
      <c r="B194" s="51"/>
      <c r="C194"/>
      <c r="D194"/>
      <c r="E194"/>
      <c r="F194"/>
      <c r="G194"/>
      <c r="H194"/>
      <c r="I194"/>
      <c r="J194" s="107"/>
      <c r="K194"/>
      <c r="L194"/>
    </row>
    <row r="195" spans="1:12" ht="15.75">
      <c r="A195"/>
      <c r="B195" s="51"/>
      <c r="C195"/>
      <c r="D195"/>
      <c r="E195"/>
      <c r="F195"/>
      <c r="G195"/>
      <c r="H195"/>
      <c r="I195"/>
      <c r="J195" s="107"/>
      <c r="K195"/>
      <c r="L195"/>
    </row>
    <row r="196" spans="1:12" ht="15.75">
      <c r="A196"/>
      <c r="B196" s="51"/>
      <c r="C196"/>
      <c r="D196"/>
      <c r="E196"/>
      <c r="F196"/>
      <c r="G196"/>
      <c r="H196"/>
      <c r="I196"/>
      <c r="J196" s="107"/>
      <c r="K196"/>
      <c r="L196"/>
    </row>
    <row r="197" spans="1:12" ht="15.75">
      <c r="A197"/>
      <c r="B197" s="51"/>
      <c r="C197"/>
      <c r="D197"/>
      <c r="E197"/>
      <c r="F197"/>
      <c r="G197"/>
      <c r="H197"/>
      <c r="I197"/>
      <c r="J197" s="107"/>
      <c r="K197"/>
      <c r="L197"/>
    </row>
    <row r="198" spans="1:12" ht="15.75">
      <c r="A198"/>
      <c r="B198" s="51"/>
      <c r="C198"/>
      <c r="D198"/>
      <c r="E198"/>
      <c r="F198"/>
      <c r="G198"/>
      <c r="H198"/>
      <c r="I198"/>
      <c r="J198" s="107"/>
      <c r="K198"/>
      <c r="L198"/>
    </row>
    <row r="199" spans="1:12" ht="15.75">
      <c r="A199"/>
      <c r="B199" s="51"/>
      <c r="C199"/>
      <c r="D199"/>
      <c r="E199"/>
      <c r="F199"/>
      <c r="G199"/>
      <c r="H199"/>
      <c r="I199"/>
      <c r="J199" s="107"/>
      <c r="K199"/>
      <c r="L199"/>
    </row>
    <row r="200" spans="1:12" ht="15.75">
      <c r="A200"/>
      <c r="B200" s="51"/>
      <c r="C200"/>
      <c r="D200"/>
      <c r="E200"/>
      <c r="F200"/>
      <c r="G200"/>
      <c r="H200"/>
      <c r="I200"/>
      <c r="J200" s="107"/>
      <c r="K200"/>
      <c r="L200"/>
    </row>
    <row r="201" spans="1:12" ht="15.75">
      <c r="A201"/>
      <c r="B201" s="51"/>
      <c r="C201"/>
      <c r="D201"/>
      <c r="E201"/>
      <c r="F201"/>
      <c r="G201"/>
      <c r="H201"/>
      <c r="I201"/>
      <c r="J201" s="107"/>
      <c r="K201"/>
      <c r="L201"/>
    </row>
    <row r="202" spans="1:12" ht="15.75">
      <c r="A202"/>
      <c r="B202" s="51"/>
      <c r="C202"/>
      <c r="D202"/>
      <c r="E202"/>
      <c r="F202"/>
      <c r="G202"/>
      <c r="H202"/>
      <c r="I202"/>
      <c r="J202" s="107"/>
      <c r="K202"/>
      <c r="L202"/>
    </row>
    <row r="203" spans="1:12" ht="15.75">
      <c r="A203"/>
      <c r="B203" s="51"/>
      <c r="C203"/>
      <c r="D203"/>
      <c r="E203"/>
      <c r="F203"/>
      <c r="G203"/>
      <c r="H203"/>
      <c r="I203"/>
      <c r="J203" s="107"/>
      <c r="K203"/>
      <c r="L203"/>
    </row>
    <row r="204" spans="1:12" ht="15.75">
      <c r="A204"/>
      <c r="B204" s="51"/>
      <c r="C204"/>
      <c r="D204"/>
      <c r="E204"/>
      <c r="F204"/>
      <c r="G204"/>
      <c r="H204"/>
      <c r="I204"/>
      <c r="J204" s="107"/>
      <c r="K204"/>
      <c r="L204"/>
    </row>
    <row r="205" spans="1:12" ht="15.75">
      <c r="A205"/>
      <c r="B205" s="51"/>
      <c r="C205"/>
      <c r="D205"/>
      <c r="E205"/>
      <c r="F205"/>
      <c r="G205"/>
      <c r="H205"/>
      <c r="I205"/>
      <c r="J205" s="107"/>
      <c r="K205"/>
      <c r="L205"/>
    </row>
    <row r="206" spans="1:12" ht="15.75">
      <c r="A206"/>
      <c r="B206" s="51"/>
      <c r="C206"/>
      <c r="D206"/>
      <c r="E206"/>
      <c r="F206"/>
      <c r="G206"/>
      <c r="H206"/>
      <c r="I206"/>
      <c r="J206" s="107"/>
      <c r="K206"/>
      <c r="L206"/>
    </row>
    <row r="207" spans="1:12" ht="15.75">
      <c r="A207"/>
      <c r="B207" s="51"/>
      <c r="C207"/>
      <c r="D207"/>
      <c r="E207"/>
      <c r="F207"/>
      <c r="G207"/>
      <c r="H207"/>
      <c r="I207"/>
      <c r="J207" s="107"/>
      <c r="K207"/>
      <c r="L207"/>
    </row>
    <row r="208" spans="1:12" ht="15.75">
      <c r="A208"/>
      <c r="B208" s="51"/>
      <c r="C208"/>
      <c r="D208"/>
      <c r="E208"/>
      <c r="F208"/>
      <c r="G208"/>
      <c r="H208"/>
      <c r="I208"/>
      <c r="J208" s="107"/>
      <c r="K208"/>
      <c r="L208"/>
    </row>
    <row r="209" spans="1:12" ht="15.75">
      <c r="A209"/>
      <c r="B209" s="51"/>
      <c r="C209"/>
      <c r="D209"/>
      <c r="E209"/>
      <c r="F209"/>
      <c r="G209"/>
      <c r="H209"/>
      <c r="I209"/>
      <c r="J209" s="107"/>
      <c r="K209"/>
      <c r="L209"/>
    </row>
    <row r="210" spans="1:12" ht="15.75">
      <c r="A210"/>
      <c r="B210" s="51"/>
      <c r="C210"/>
      <c r="D210"/>
      <c r="E210"/>
      <c r="F210"/>
      <c r="G210"/>
      <c r="H210"/>
      <c r="I210"/>
      <c r="J210" s="107"/>
      <c r="K210"/>
      <c r="L210"/>
    </row>
    <row r="211" spans="1:12" ht="15.75">
      <c r="A211"/>
      <c r="B211" s="51"/>
      <c r="C211"/>
      <c r="D211"/>
      <c r="E211"/>
      <c r="F211"/>
      <c r="G211"/>
      <c r="H211"/>
      <c r="I211"/>
      <c r="J211" s="107"/>
      <c r="K211"/>
      <c r="L211"/>
    </row>
    <row r="212" spans="1:12" ht="15.75">
      <c r="A212"/>
      <c r="B212" s="51"/>
      <c r="C212"/>
      <c r="D212"/>
      <c r="E212"/>
      <c r="F212"/>
      <c r="G212"/>
      <c r="H212"/>
      <c r="I212"/>
      <c r="J212" s="107"/>
      <c r="K212"/>
      <c r="L212"/>
    </row>
    <row r="213" spans="1:12" ht="15.75">
      <c r="A213"/>
      <c r="B213" s="51"/>
      <c r="C213"/>
      <c r="D213"/>
      <c r="E213"/>
      <c r="F213"/>
      <c r="G213"/>
      <c r="H213"/>
      <c r="I213"/>
      <c r="J213" s="107"/>
      <c r="K213"/>
      <c r="L213"/>
    </row>
    <row r="214" spans="1:12" ht="15.75">
      <c r="A214"/>
      <c r="B214" s="51"/>
      <c r="C214"/>
      <c r="D214"/>
      <c r="E214"/>
      <c r="F214"/>
      <c r="G214"/>
      <c r="H214"/>
      <c r="I214"/>
      <c r="J214" s="107"/>
      <c r="K214"/>
      <c r="L214"/>
    </row>
    <row r="215" spans="1:12" ht="15.75">
      <c r="A215"/>
      <c r="B215" s="51"/>
      <c r="C215"/>
      <c r="D215"/>
      <c r="E215"/>
      <c r="F215"/>
      <c r="G215"/>
      <c r="H215"/>
      <c r="I215"/>
      <c r="J215" s="107"/>
      <c r="K215"/>
      <c r="L215"/>
    </row>
    <row r="216" spans="1:12" ht="15.75">
      <c r="A216"/>
      <c r="B216" s="51"/>
      <c r="C216"/>
      <c r="D216"/>
      <c r="E216"/>
      <c r="F216"/>
      <c r="G216"/>
      <c r="H216"/>
      <c r="I216"/>
      <c r="J216" s="107"/>
      <c r="K216"/>
      <c r="L216"/>
    </row>
    <row r="217" spans="1:12" ht="15.75">
      <c r="A217"/>
      <c r="B217" s="51"/>
      <c r="C217"/>
      <c r="D217"/>
      <c r="E217"/>
      <c r="F217"/>
      <c r="G217"/>
      <c r="H217"/>
      <c r="I217"/>
      <c r="J217" s="107"/>
      <c r="K217"/>
      <c r="L217"/>
    </row>
    <row r="218" spans="1:12" ht="15.75">
      <c r="A218"/>
      <c r="B218" s="51"/>
      <c r="C218"/>
      <c r="D218"/>
      <c r="E218"/>
      <c r="F218"/>
      <c r="G218"/>
      <c r="H218"/>
      <c r="I218"/>
      <c r="J218" s="107"/>
      <c r="K218"/>
      <c r="L218"/>
    </row>
    <row r="219" spans="1:12" ht="15.75">
      <c r="A219"/>
      <c r="B219" s="51"/>
      <c r="C219"/>
      <c r="D219"/>
      <c r="E219"/>
      <c r="F219"/>
      <c r="G219"/>
      <c r="H219"/>
      <c r="I219"/>
      <c r="J219" s="107"/>
      <c r="K219"/>
      <c r="L219"/>
    </row>
    <row r="220" spans="1:12" ht="15.75">
      <c r="A220"/>
      <c r="B220" s="51"/>
      <c r="C220"/>
      <c r="D220"/>
      <c r="E220"/>
      <c r="F220"/>
      <c r="G220"/>
      <c r="H220"/>
      <c r="I220"/>
      <c r="J220" s="107"/>
      <c r="K220"/>
      <c r="L220"/>
    </row>
    <row r="221" spans="1:12" ht="15.75">
      <c r="A221"/>
      <c r="B221" s="51"/>
      <c r="C221"/>
      <c r="D221"/>
      <c r="E221"/>
      <c r="F221"/>
      <c r="G221"/>
      <c r="H221"/>
      <c r="I221"/>
      <c r="J221" s="107"/>
      <c r="K221"/>
      <c r="L221"/>
    </row>
    <row r="222" spans="1:12" ht="15.75">
      <c r="A222"/>
      <c r="B222" s="51"/>
      <c r="C222"/>
      <c r="D222"/>
      <c r="E222"/>
      <c r="F222"/>
      <c r="G222"/>
      <c r="H222"/>
      <c r="I222"/>
      <c r="J222" s="107"/>
      <c r="K222"/>
      <c r="L222"/>
    </row>
    <row r="223" spans="1:12" ht="15.75">
      <c r="A223"/>
      <c r="B223" s="51"/>
      <c r="C223"/>
      <c r="D223"/>
      <c r="E223"/>
      <c r="F223"/>
      <c r="G223"/>
      <c r="H223"/>
      <c r="I223"/>
      <c r="J223" s="107"/>
      <c r="K223"/>
      <c r="L223"/>
    </row>
    <row r="224" spans="1:12" ht="15.75">
      <c r="A224"/>
      <c r="B224" s="51"/>
      <c r="C224"/>
      <c r="D224"/>
      <c r="E224"/>
      <c r="F224"/>
      <c r="G224"/>
      <c r="H224"/>
      <c r="I224"/>
      <c r="J224" s="107"/>
      <c r="K224"/>
      <c r="L224"/>
    </row>
    <row r="225" spans="1:12" ht="15.75">
      <c r="A225"/>
      <c r="B225" s="51"/>
      <c r="C225"/>
      <c r="D225"/>
      <c r="E225"/>
      <c r="F225"/>
      <c r="G225"/>
      <c r="H225"/>
      <c r="I225"/>
      <c r="J225" s="107"/>
      <c r="K225"/>
      <c r="L225"/>
    </row>
    <row r="226" spans="1:12" ht="15.75">
      <c r="A226"/>
      <c r="B226" s="51"/>
      <c r="C226"/>
      <c r="D226"/>
      <c r="E226"/>
      <c r="F226"/>
      <c r="G226"/>
      <c r="H226"/>
      <c r="I226"/>
      <c r="J226" s="107"/>
      <c r="K226"/>
      <c r="L226"/>
    </row>
    <row r="227" spans="1:12" ht="15.75">
      <c r="A227"/>
      <c r="B227" s="51"/>
      <c r="C227"/>
      <c r="D227"/>
      <c r="E227"/>
      <c r="F227"/>
      <c r="G227"/>
      <c r="H227"/>
      <c r="I227"/>
      <c r="J227" s="107"/>
      <c r="K227"/>
      <c r="L227"/>
    </row>
    <row r="228" spans="1:12" ht="15.75">
      <c r="A228"/>
      <c r="B228" s="51"/>
      <c r="C228"/>
      <c r="D228"/>
      <c r="E228"/>
      <c r="F228"/>
      <c r="G228"/>
      <c r="H228"/>
      <c r="I228"/>
      <c r="J228" s="107"/>
      <c r="K228"/>
      <c r="L228"/>
    </row>
    <row r="229" spans="1:12" ht="15.75">
      <c r="A229"/>
      <c r="B229" s="51"/>
      <c r="C229"/>
      <c r="D229"/>
      <c r="E229"/>
      <c r="F229"/>
      <c r="G229"/>
      <c r="H229"/>
      <c r="I229"/>
      <c r="J229" s="107"/>
      <c r="K229"/>
      <c r="L229"/>
    </row>
    <row r="230" spans="1:12" ht="15.75">
      <c r="A230"/>
      <c r="B230" s="51"/>
      <c r="C230"/>
      <c r="D230"/>
      <c r="E230"/>
      <c r="F230"/>
      <c r="G230"/>
      <c r="H230"/>
      <c r="I230"/>
      <c r="J230" s="107"/>
      <c r="K230"/>
      <c r="L230"/>
    </row>
    <row r="231" spans="1:12" ht="15.75">
      <c r="A231"/>
      <c r="B231" s="51"/>
      <c r="C231"/>
      <c r="D231"/>
      <c r="E231"/>
      <c r="F231"/>
      <c r="G231"/>
      <c r="H231"/>
      <c r="I231"/>
      <c r="J231" s="107"/>
      <c r="K231"/>
      <c r="L231"/>
    </row>
    <row r="232" spans="1:12" ht="15.75">
      <c r="A232"/>
      <c r="B232" s="51"/>
      <c r="C232"/>
      <c r="D232"/>
      <c r="E232"/>
      <c r="F232"/>
      <c r="G232"/>
      <c r="H232"/>
      <c r="I232"/>
      <c r="J232" s="107"/>
      <c r="K232"/>
      <c r="L232"/>
    </row>
    <row r="233" spans="1:12" ht="15.75">
      <c r="A233"/>
      <c r="B233" s="51"/>
      <c r="C233"/>
      <c r="D233"/>
      <c r="E233"/>
      <c r="F233"/>
      <c r="G233"/>
      <c r="H233"/>
      <c r="I233"/>
      <c r="J233" s="107"/>
      <c r="K233"/>
      <c r="L233"/>
    </row>
    <row r="234" spans="1:12" ht="15.75">
      <c r="A234"/>
      <c r="B234" s="51"/>
      <c r="C234"/>
      <c r="D234"/>
      <c r="E234"/>
      <c r="F234"/>
      <c r="G234"/>
      <c r="H234"/>
      <c r="I234"/>
      <c r="J234" s="107"/>
      <c r="K234"/>
      <c r="L234"/>
    </row>
    <row r="235" spans="1:12" ht="15.75">
      <c r="A235"/>
      <c r="B235" s="51"/>
      <c r="C235"/>
      <c r="D235"/>
      <c r="E235"/>
      <c r="F235"/>
      <c r="G235"/>
      <c r="H235"/>
      <c r="I235"/>
      <c r="J235" s="107"/>
      <c r="K235"/>
      <c r="L235"/>
    </row>
    <row r="236" spans="1:12" ht="15.75">
      <c r="A236"/>
      <c r="B236" s="51"/>
      <c r="C236"/>
      <c r="D236"/>
      <c r="E236"/>
      <c r="F236"/>
      <c r="G236"/>
      <c r="H236"/>
      <c r="I236"/>
      <c r="J236" s="107"/>
      <c r="K236"/>
      <c r="L236"/>
    </row>
    <row r="237" spans="1:12" ht="15.75">
      <c r="A237"/>
      <c r="B237" s="51"/>
      <c r="C237"/>
      <c r="D237"/>
      <c r="E237"/>
      <c r="F237"/>
      <c r="G237"/>
      <c r="H237"/>
      <c r="I237"/>
      <c r="J237" s="107"/>
      <c r="K237"/>
      <c r="L237"/>
    </row>
    <row r="238" spans="1:12" ht="15.75">
      <c r="A238"/>
      <c r="B238" s="51"/>
      <c r="C238"/>
      <c r="D238"/>
      <c r="E238"/>
      <c r="F238"/>
      <c r="G238"/>
      <c r="H238"/>
      <c r="I238"/>
      <c r="J238" s="107"/>
      <c r="K238"/>
      <c r="L238"/>
    </row>
    <row r="239" spans="1:12" ht="15.75">
      <c r="A239"/>
      <c r="B239" s="51"/>
      <c r="C239"/>
      <c r="D239"/>
      <c r="E239"/>
      <c r="F239"/>
      <c r="G239"/>
      <c r="H239"/>
      <c r="I239"/>
      <c r="J239" s="107"/>
      <c r="K239"/>
      <c r="L239"/>
    </row>
    <row r="240" spans="1:12" ht="15.75">
      <c r="A240"/>
      <c r="B240" s="51"/>
      <c r="C240"/>
      <c r="D240"/>
      <c r="E240"/>
      <c r="F240"/>
      <c r="G240"/>
      <c r="H240"/>
      <c r="I240"/>
      <c r="J240" s="107"/>
      <c r="K240"/>
      <c r="L240"/>
    </row>
    <row r="241" spans="1:12" ht="15.75">
      <c r="A241"/>
      <c r="B241" s="51"/>
      <c r="C241"/>
      <c r="D241"/>
      <c r="E241"/>
      <c r="F241"/>
      <c r="G241"/>
      <c r="H241"/>
      <c r="I241"/>
      <c r="J241" s="107"/>
      <c r="K241"/>
      <c r="L241"/>
    </row>
    <row r="242" spans="1:12" ht="15.75">
      <c r="A242"/>
      <c r="B242" s="51"/>
      <c r="C242"/>
      <c r="D242"/>
      <c r="E242"/>
      <c r="F242"/>
      <c r="G242"/>
      <c r="H242"/>
      <c r="I242"/>
      <c r="J242" s="107"/>
      <c r="K242"/>
      <c r="L242"/>
    </row>
    <row r="243" spans="1:12" ht="15.75">
      <c r="A243"/>
      <c r="B243" s="51"/>
      <c r="C243"/>
      <c r="D243"/>
      <c r="E243"/>
      <c r="F243"/>
      <c r="G243"/>
      <c r="H243"/>
      <c r="I243"/>
      <c r="J243" s="107"/>
      <c r="K243"/>
      <c r="L243"/>
    </row>
    <row r="244" spans="1:12" ht="15.75">
      <c r="A244"/>
      <c r="B244" s="51"/>
      <c r="C244"/>
      <c r="D244"/>
      <c r="E244"/>
      <c r="F244"/>
      <c r="G244"/>
      <c r="H244"/>
      <c r="I244"/>
      <c r="J244" s="107"/>
      <c r="K244"/>
      <c r="L244"/>
    </row>
    <row r="245" spans="1:12" ht="15.75">
      <c r="A245"/>
      <c r="B245" s="51"/>
      <c r="C245"/>
      <c r="D245"/>
      <c r="E245"/>
      <c r="F245"/>
      <c r="G245"/>
      <c r="H245"/>
      <c r="I245"/>
      <c r="J245" s="107"/>
      <c r="K245"/>
      <c r="L245"/>
    </row>
    <row r="246" spans="1:12" ht="15.75">
      <c r="A246"/>
      <c r="B246" s="51"/>
      <c r="C246"/>
      <c r="D246"/>
      <c r="E246"/>
      <c r="F246"/>
      <c r="G246"/>
      <c r="H246"/>
      <c r="I246"/>
      <c r="J246" s="107"/>
      <c r="K246"/>
      <c r="L246"/>
    </row>
    <row r="247" spans="1:12" ht="15.75">
      <c r="A247"/>
      <c r="B247" s="51"/>
      <c r="C247"/>
      <c r="D247"/>
      <c r="E247"/>
      <c r="F247"/>
      <c r="G247"/>
      <c r="H247"/>
      <c r="I247"/>
      <c r="J247" s="107"/>
      <c r="K247"/>
      <c r="L247"/>
    </row>
    <row r="248" spans="1:12" ht="15.75">
      <c r="A248"/>
      <c r="B248" s="51"/>
      <c r="C248"/>
      <c r="D248"/>
      <c r="E248"/>
      <c r="F248"/>
      <c r="G248"/>
      <c r="H248"/>
      <c r="I248"/>
      <c r="J248" s="107"/>
      <c r="K248"/>
      <c r="L248"/>
    </row>
    <row r="249" spans="1:12" ht="15.75">
      <c r="A249"/>
      <c r="B249" s="51"/>
      <c r="C249"/>
      <c r="D249"/>
      <c r="E249"/>
      <c r="F249"/>
      <c r="G249"/>
      <c r="H249"/>
      <c r="I249"/>
      <c r="J249" s="107"/>
      <c r="K249"/>
      <c r="L249"/>
    </row>
    <row r="250" spans="1:12" ht="15.75">
      <c r="A250"/>
      <c r="B250" s="51"/>
      <c r="C250"/>
      <c r="D250"/>
      <c r="E250"/>
      <c r="F250"/>
      <c r="G250"/>
      <c r="H250"/>
      <c r="I250"/>
      <c r="J250" s="107"/>
      <c r="K250"/>
      <c r="L250"/>
    </row>
    <row r="251" spans="1:12" ht="15.75">
      <c r="A251"/>
      <c r="B251" s="51"/>
      <c r="C251"/>
      <c r="D251"/>
      <c r="E251"/>
      <c r="F251"/>
      <c r="G251"/>
      <c r="H251"/>
      <c r="I251"/>
      <c r="J251" s="107"/>
      <c r="K251"/>
      <c r="L251"/>
    </row>
    <row r="252" spans="1:12" ht="15.75">
      <c r="A252"/>
      <c r="B252" s="51"/>
      <c r="C252"/>
      <c r="D252"/>
      <c r="E252"/>
      <c r="F252"/>
      <c r="G252"/>
      <c r="H252"/>
      <c r="I252"/>
      <c r="J252" s="107"/>
      <c r="K252"/>
      <c r="L252"/>
    </row>
    <row r="253" spans="1:12" ht="15.75">
      <c r="A253"/>
      <c r="B253" s="51"/>
      <c r="C253"/>
      <c r="D253"/>
      <c r="E253"/>
      <c r="F253"/>
      <c r="G253"/>
      <c r="H253"/>
      <c r="I253"/>
      <c r="J253" s="107"/>
      <c r="K253"/>
      <c r="L253"/>
    </row>
    <row r="254" spans="1:12" ht="15.75">
      <c r="A254"/>
      <c r="B254" s="51"/>
      <c r="C254"/>
      <c r="D254"/>
      <c r="E254"/>
      <c r="F254"/>
      <c r="G254"/>
      <c r="H254"/>
      <c r="I254"/>
      <c r="J254" s="107"/>
      <c r="K254"/>
      <c r="L254"/>
    </row>
    <row r="255" spans="1:12" ht="15.75">
      <c r="A255"/>
      <c r="B255" s="51"/>
      <c r="C255"/>
      <c r="D255"/>
      <c r="E255"/>
      <c r="F255"/>
      <c r="G255"/>
      <c r="H255"/>
      <c r="I255"/>
      <c r="J255" s="107"/>
      <c r="K255"/>
      <c r="L255"/>
    </row>
    <row r="256" spans="1:12" ht="15.75">
      <c r="A256"/>
      <c r="B256" s="51"/>
      <c r="C256"/>
      <c r="D256"/>
      <c r="E256"/>
      <c r="F256"/>
      <c r="G256"/>
      <c r="H256"/>
      <c r="I256"/>
      <c r="J256" s="107"/>
      <c r="K256"/>
      <c r="L256"/>
    </row>
    <row r="257" spans="1:12" ht="15.75">
      <c r="A257"/>
      <c r="B257" s="51"/>
      <c r="C257"/>
      <c r="D257"/>
      <c r="E257"/>
      <c r="F257"/>
      <c r="G257"/>
      <c r="H257"/>
      <c r="I257"/>
      <c r="J257" s="107"/>
      <c r="K257"/>
      <c r="L257"/>
    </row>
    <row r="258" spans="1:12" ht="15.75">
      <c r="A258"/>
      <c r="B258" s="51"/>
      <c r="C258"/>
      <c r="D258"/>
      <c r="E258"/>
      <c r="F258"/>
      <c r="G258"/>
      <c r="H258"/>
      <c r="I258"/>
      <c r="J258" s="107"/>
      <c r="K258"/>
      <c r="L258"/>
    </row>
    <row r="259" spans="1:12" ht="15.75">
      <c r="A259"/>
      <c r="B259" s="51"/>
      <c r="C259"/>
      <c r="D259"/>
      <c r="E259"/>
      <c r="F259"/>
      <c r="G259"/>
      <c r="H259"/>
      <c r="I259"/>
      <c r="J259" s="107"/>
      <c r="K259"/>
      <c r="L259"/>
    </row>
    <row r="260" spans="1:12" ht="15.75">
      <c r="A260"/>
      <c r="B260" s="51"/>
      <c r="C260"/>
      <c r="D260"/>
      <c r="E260"/>
      <c r="F260"/>
      <c r="G260"/>
      <c r="H260"/>
      <c r="I260"/>
      <c r="J260" s="107"/>
      <c r="K260"/>
      <c r="L260"/>
    </row>
    <row r="261" spans="1:12" ht="15.75">
      <c r="A261"/>
      <c r="B261" s="51"/>
      <c r="C261"/>
      <c r="D261"/>
      <c r="E261"/>
      <c r="F261"/>
      <c r="G261"/>
      <c r="H261"/>
      <c r="I261"/>
      <c r="J261" s="107"/>
      <c r="K261"/>
      <c r="L261"/>
    </row>
    <row r="262" spans="1:12" ht="15.75">
      <c r="A262"/>
      <c r="B262" s="51"/>
      <c r="C262"/>
      <c r="D262"/>
      <c r="E262"/>
      <c r="F262"/>
      <c r="G262"/>
      <c r="H262"/>
      <c r="I262"/>
      <c r="J262" s="107"/>
      <c r="K262"/>
      <c r="L262"/>
    </row>
    <row r="263" spans="1:12" ht="15.75">
      <c r="A263"/>
      <c r="B263" s="51"/>
      <c r="C263"/>
      <c r="D263"/>
      <c r="E263"/>
      <c r="F263"/>
      <c r="G263"/>
      <c r="H263"/>
      <c r="I263"/>
      <c r="J263" s="107"/>
      <c r="K263"/>
      <c r="L263"/>
    </row>
    <row r="264" spans="1:12" ht="15.75">
      <c r="A264"/>
      <c r="B264" s="51"/>
      <c r="C264"/>
      <c r="D264"/>
      <c r="E264"/>
      <c r="F264"/>
      <c r="G264"/>
      <c r="H264"/>
      <c r="I264"/>
      <c r="J264" s="107"/>
      <c r="K264"/>
      <c r="L264"/>
    </row>
    <row r="265" spans="1:12" ht="15.75">
      <c r="A265"/>
      <c r="B265" s="51"/>
      <c r="C265"/>
      <c r="D265"/>
      <c r="E265"/>
      <c r="F265"/>
      <c r="G265"/>
      <c r="H265"/>
      <c r="I265"/>
      <c r="J265" s="107"/>
      <c r="K265"/>
      <c r="L265"/>
    </row>
    <row r="266" spans="1:12" ht="15.75">
      <c r="A266"/>
      <c r="B266" s="51"/>
      <c r="C266"/>
      <c r="D266"/>
      <c r="E266"/>
      <c r="F266"/>
      <c r="G266"/>
      <c r="H266"/>
      <c r="I266"/>
      <c r="J266" s="107"/>
      <c r="K266"/>
      <c r="L266"/>
    </row>
    <row r="267" spans="1:12" ht="15.75">
      <c r="A267"/>
      <c r="B267" s="51"/>
      <c r="C267"/>
      <c r="D267"/>
      <c r="E267"/>
      <c r="F267"/>
      <c r="G267"/>
      <c r="H267"/>
      <c r="I267"/>
      <c r="J267" s="107"/>
      <c r="K267"/>
      <c r="L267"/>
    </row>
    <row r="268" spans="1:12" ht="15.75">
      <c r="A268"/>
      <c r="B268" s="51"/>
      <c r="C268"/>
      <c r="D268"/>
      <c r="E268"/>
      <c r="F268"/>
      <c r="G268"/>
      <c r="H268"/>
      <c r="I268"/>
      <c r="J268" s="107"/>
      <c r="K268"/>
      <c r="L268"/>
    </row>
    <row r="269" spans="1:12" ht="15.75">
      <c r="A269"/>
      <c r="B269" s="51"/>
      <c r="C269"/>
      <c r="D269"/>
      <c r="E269"/>
      <c r="F269"/>
      <c r="G269"/>
      <c r="H269"/>
      <c r="I269"/>
      <c r="J269" s="107"/>
      <c r="K269"/>
      <c r="L269"/>
    </row>
    <row r="270" spans="1:12" ht="15.75">
      <c r="A270"/>
      <c r="B270" s="51"/>
      <c r="C270"/>
      <c r="D270"/>
      <c r="E270"/>
      <c r="F270"/>
      <c r="G270"/>
      <c r="H270"/>
      <c r="I270"/>
      <c r="J270" s="107"/>
      <c r="K270"/>
      <c r="L270"/>
    </row>
    <row r="271" spans="1:12" ht="15.75">
      <c r="A271"/>
      <c r="B271" s="51"/>
      <c r="C271"/>
      <c r="D271"/>
      <c r="E271"/>
      <c r="F271"/>
      <c r="G271"/>
      <c r="H271"/>
      <c r="I271"/>
      <c r="J271" s="107"/>
      <c r="K271"/>
      <c r="L271"/>
    </row>
    <row r="272" spans="1:12" ht="15.75">
      <c r="A272"/>
      <c r="B272" s="51"/>
      <c r="C272"/>
      <c r="D272"/>
      <c r="E272"/>
      <c r="F272"/>
      <c r="G272"/>
      <c r="H272"/>
      <c r="I272"/>
      <c r="J272" s="107"/>
      <c r="K272"/>
      <c r="L272"/>
    </row>
    <row r="273" spans="1:12" ht="15.75">
      <c r="A273"/>
      <c r="B273" s="51"/>
      <c r="C273"/>
      <c r="D273"/>
      <c r="E273"/>
      <c r="F273"/>
      <c r="G273"/>
      <c r="H273"/>
      <c r="I273"/>
      <c r="J273" s="107"/>
      <c r="K273"/>
      <c r="L273"/>
    </row>
    <row r="274" spans="1:12" ht="15.75">
      <c r="A274"/>
      <c r="B274" s="51"/>
      <c r="C274"/>
      <c r="D274"/>
      <c r="E274"/>
      <c r="F274"/>
      <c r="G274"/>
      <c r="H274"/>
      <c r="I274"/>
      <c r="J274" s="107"/>
      <c r="K274"/>
      <c r="L274"/>
    </row>
    <row r="275" spans="1:12" ht="15.75">
      <c r="A275"/>
      <c r="B275" s="51"/>
      <c r="C275"/>
      <c r="D275"/>
      <c r="E275"/>
      <c r="F275"/>
      <c r="G275"/>
      <c r="H275"/>
      <c r="I275"/>
      <c r="J275" s="107"/>
      <c r="K275"/>
      <c r="L275"/>
    </row>
    <row r="276" spans="1:12" ht="15.75">
      <c r="A276"/>
      <c r="B276" s="51"/>
      <c r="C276"/>
      <c r="D276"/>
      <c r="E276"/>
      <c r="F276"/>
      <c r="G276"/>
      <c r="H276"/>
      <c r="I276"/>
      <c r="J276" s="107"/>
      <c r="K276"/>
      <c r="L276"/>
    </row>
    <row r="277" spans="1:12" ht="15.75">
      <c r="A277"/>
      <c r="B277" s="51"/>
      <c r="C277"/>
      <c r="D277"/>
      <c r="E277"/>
      <c r="F277"/>
      <c r="G277"/>
      <c r="H277"/>
      <c r="I277"/>
      <c r="J277" s="107"/>
      <c r="K277"/>
      <c r="L277"/>
    </row>
    <row r="278" spans="1:12" ht="15.75">
      <c r="A278"/>
      <c r="B278" s="51"/>
      <c r="C278"/>
      <c r="D278"/>
      <c r="E278"/>
      <c r="F278"/>
      <c r="G278"/>
      <c r="H278"/>
      <c r="I278"/>
      <c r="J278" s="107"/>
      <c r="K278"/>
      <c r="L278"/>
    </row>
    <row r="279" spans="1:12" ht="15.75">
      <c r="A279"/>
      <c r="B279" s="51"/>
      <c r="C279"/>
      <c r="D279"/>
      <c r="E279"/>
      <c r="F279"/>
      <c r="G279"/>
      <c r="H279"/>
      <c r="I279"/>
      <c r="J279" s="107"/>
      <c r="K279"/>
      <c r="L279"/>
    </row>
    <row r="280" spans="1:12" ht="15.75">
      <c r="A280"/>
      <c r="B280" s="51"/>
      <c r="C280"/>
      <c r="D280"/>
      <c r="E280"/>
      <c r="F280"/>
      <c r="G280"/>
      <c r="H280"/>
      <c r="I280"/>
      <c r="J280" s="107"/>
      <c r="K280"/>
      <c r="L280"/>
    </row>
    <row r="281" spans="1:12" ht="15.75">
      <c r="A281"/>
      <c r="B281" s="51"/>
      <c r="C281"/>
      <c r="D281"/>
      <c r="E281"/>
      <c r="F281"/>
      <c r="G281"/>
      <c r="H281"/>
      <c r="I281"/>
      <c r="J281" s="107"/>
      <c r="K281"/>
      <c r="L281"/>
    </row>
    <row r="282" spans="1:12" ht="15.75">
      <c r="A282"/>
      <c r="B282" s="51"/>
      <c r="C282"/>
      <c r="D282"/>
      <c r="E282"/>
      <c r="F282"/>
      <c r="G282"/>
      <c r="H282"/>
      <c r="I282"/>
      <c r="J282" s="107"/>
      <c r="K282"/>
      <c r="L282"/>
    </row>
    <row r="283" spans="1:12" ht="15.75">
      <c r="A283"/>
      <c r="B283" s="51"/>
      <c r="C283"/>
      <c r="D283"/>
      <c r="E283"/>
      <c r="F283"/>
      <c r="G283"/>
      <c r="H283"/>
      <c r="I283"/>
      <c r="J283" s="107"/>
      <c r="K283"/>
      <c r="L283"/>
    </row>
    <row r="284" spans="1:12" ht="15.75">
      <c r="A284"/>
      <c r="B284" s="51"/>
      <c r="C284"/>
      <c r="D284"/>
      <c r="E284"/>
      <c r="F284"/>
      <c r="G284"/>
      <c r="H284"/>
      <c r="I284"/>
      <c r="J284" s="107"/>
      <c r="K284"/>
      <c r="L284"/>
    </row>
    <row r="285" spans="1:12" ht="15.75">
      <c r="A285"/>
      <c r="B285" s="51"/>
      <c r="C285"/>
      <c r="D285"/>
      <c r="E285"/>
      <c r="F285"/>
      <c r="G285"/>
      <c r="H285"/>
      <c r="I285"/>
      <c r="J285" s="107"/>
      <c r="K285"/>
      <c r="L285"/>
    </row>
    <row r="286" spans="1:12" ht="15.75">
      <c r="A286"/>
      <c r="B286" s="51"/>
      <c r="C286"/>
      <c r="D286"/>
      <c r="E286"/>
      <c r="F286"/>
      <c r="G286"/>
      <c r="H286"/>
      <c r="I286"/>
      <c r="J286" s="107"/>
      <c r="K286"/>
      <c r="L286"/>
    </row>
    <row r="287" spans="1:12" ht="15.75">
      <c r="A287"/>
      <c r="B287" s="51"/>
      <c r="C287"/>
      <c r="D287"/>
      <c r="E287"/>
      <c r="F287"/>
      <c r="G287"/>
      <c r="H287"/>
      <c r="I287"/>
      <c r="J287" s="107"/>
      <c r="K287"/>
      <c r="L287"/>
    </row>
    <row r="288" spans="1:12" ht="15.75">
      <c r="A288"/>
      <c r="B288" s="51"/>
      <c r="C288"/>
      <c r="D288"/>
      <c r="E288"/>
      <c r="F288"/>
      <c r="G288"/>
      <c r="H288"/>
      <c r="I288"/>
      <c r="J288" s="107"/>
      <c r="K288"/>
      <c r="L288"/>
    </row>
    <row r="289" spans="1:12" ht="15.75">
      <c r="A289"/>
      <c r="B289" s="51"/>
      <c r="C289"/>
      <c r="D289"/>
      <c r="E289"/>
      <c r="F289"/>
      <c r="G289"/>
      <c r="H289"/>
      <c r="I289"/>
      <c r="J289" s="107"/>
      <c r="K289"/>
      <c r="L289"/>
    </row>
    <row r="290" spans="1:12" ht="15.75">
      <c r="A290"/>
      <c r="B290" s="51"/>
      <c r="C290"/>
      <c r="D290"/>
      <c r="E290"/>
      <c r="F290"/>
      <c r="G290"/>
      <c r="H290"/>
      <c r="I290"/>
      <c r="J290" s="107"/>
      <c r="K290"/>
      <c r="L290"/>
    </row>
    <row r="291" spans="1:12" ht="15.75">
      <c r="A291"/>
      <c r="B291" s="51"/>
      <c r="C291"/>
      <c r="D291"/>
      <c r="E291"/>
      <c r="F291"/>
      <c r="G291"/>
      <c r="H291"/>
      <c r="I291"/>
      <c r="J291" s="107"/>
      <c r="K291"/>
      <c r="L291"/>
    </row>
    <row r="292" spans="1:12" ht="15.75">
      <c r="A292"/>
      <c r="B292" s="51"/>
      <c r="C292"/>
      <c r="D292"/>
      <c r="E292"/>
      <c r="F292"/>
      <c r="G292"/>
      <c r="H292"/>
      <c r="I292"/>
      <c r="J292" s="107"/>
      <c r="K292"/>
      <c r="L292"/>
    </row>
    <row r="293" spans="1:12" ht="15.75">
      <c r="A293"/>
      <c r="B293" s="51"/>
      <c r="C293"/>
      <c r="D293"/>
      <c r="E293"/>
      <c r="F293"/>
      <c r="G293"/>
      <c r="H293"/>
      <c r="I293"/>
      <c r="J293" s="107"/>
      <c r="K293"/>
      <c r="L293"/>
    </row>
    <row r="294" spans="1:12" ht="15.75">
      <c r="A294"/>
      <c r="B294" s="51"/>
      <c r="C294"/>
      <c r="D294"/>
      <c r="E294"/>
      <c r="F294"/>
      <c r="G294"/>
      <c r="H294"/>
      <c r="I294"/>
      <c r="J294" s="107"/>
      <c r="K294"/>
      <c r="L294"/>
    </row>
    <row r="295" spans="1:12" ht="15.75">
      <c r="A295"/>
      <c r="B295" s="51"/>
      <c r="C295"/>
      <c r="D295"/>
      <c r="E295"/>
      <c r="F295"/>
      <c r="G295"/>
      <c r="H295"/>
      <c r="I295"/>
      <c r="J295" s="107"/>
      <c r="K295"/>
      <c r="L295"/>
    </row>
    <row r="296" spans="1:12" ht="15.75">
      <c r="A296"/>
      <c r="B296" s="51"/>
      <c r="C296"/>
      <c r="D296"/>
      <c r="E296"/>
      <c r="F296"/>
      <c r="G296"/>
      <c r="H296"/>
      <c r="I296"/>
      <c r="J296" s="107"/>
      <c r="K296"/>
      <c r="L296"/>
    </row>
    <row r="297" spans="1:12" ht="15.75">
      <c r="A297"/>
      <c r="B297" s="51"/>
      <c r="C297"/>
      <c r="D297"/>
      <c r="E297"/>
      <c r="F297"/>
      <c r="G297"/>
      <c r="H297"/>
      <c r="I297"/>
      <c r="J297" s="107"/>
      <c r="K297"/>
      <c r="L297"/>
    </row>
    <row r="298" spans="1:12" ht="15.75">
      <c r="A298"/>
      <c r="B298" s="51"/>
      <c r="C298"/>
      <c r="D298"/>
      <c r="E298"/>
      <c r="F298"/>
      <c r="G298"/>
      <c r="H298"/>
      <c r="I298"/>
      <c r="J298" s="107"/>
      <c r="K298"/>
      <c r="L298"/>
    </row>
    <row r="299" spans="1:12" ht="15.75">
      <c r="A299"/>
      <c r="B299" s="51"/>
      <c r="C299"/>
      <c r="D299"/>
      <c r="E299"/>
      <c r="F299"/>
      <c r="G299"/>
      <c r="H299"/>
      <c r="I299"/>
      <c r="J299" s="107"/>
      <c r="K299"/>
      <c r="L299"/>
    </row>
    <row r="300" spans="1:12" ht="15.75">
      <c r="A300"/>
      <c r="B300" s="51"/>
      <c r="C300"/>
      <c r="D300"/>
      <c r="E300"/>
      <c r="F300"/>
      <c r="G300"/>
      <c r="H300"/>
      <c r="I300"/>
      <c r="J300" s="107"/>
      <c r="K300"/>
      <c r="L300"/>
    </row>
    <row r="301" spans="1:12" ht="15.75">
      <c r="A301"/>
      <c r="B301" s="51"/>
      <c r="C301"/>
      <c r="D301"/>
      <c r="E301"/>
      <c r="F301"/>
      <c r="G301"/>
      <c r="H301"/>
      <c r="I301"/>
      <c r="J301" s="107"/>
      <c r="K301"/>
      <c r="L301"/>
    </row>
    <row r="302" spans="1:12" ht="15.75">
      <c r="A302"/>
      <c r="B302" s="51"/>
      <c r="C302"/>
      <c r="D302"/>
      <c r="E302"/>
      <c r="F302"/>
      <c r="G302"/>
      <c r="H302"/>
      <c r="I302"/>
      <c r="J302" s="107"/>
      <c r="K302"/>
      <c r="L302"/>
    </row>
    <row r="303" spans="1:12" ht="15.75">
      <c r="A303"/>
      <c r="B303" s="51"/>
      <c r="C303"/>
      <c r="D303"/>
      <c r="E303"/>
      <c r="F303"/>
      <c r="G303"/>
      <c r="H303"/>
      <c r="I303"/>
      <c r="J303" s="107"/>
      <c r="K303"/>
      <c r="L303"/>
    </row>
    <row r="304" spans="1:12" ht="15.75">
      <c r="A304"/>
      <c r="B304" s="51"/>
      <c r="C304"/>
      <c r="D304"/>
      <c r="E304"/>
      <c r="F304"/>
      <c r="G304"/>
      <c r="H304"/>
      <c r="I304"/>
      <c r="J304" s="107"/>
      <c r="K304"/>
      <c r="L304"/>
    </row>
    <row r="305" spans="1:12" ht="15.75">
      <c r="A305"/>
      <c r="B305" s="51"/>
      <c r="C305"/>
      <c r="D305"/>
      <c r="E305"/>
      <c r="F305"/>
      <c r="G305"/>
      <c r="H305"/>
      <c r="I305"/>
      <c r="J305" s="107"/>
      <c r="K305"/>
      <c r="L305"/>
    </row>
    <row r="306" spans="1:12" ht="15.75">
      <c r="A306"/>
      <c r="B306" s="51"/>
      <c r="C306"/>
      <c r="D306"/>
      <c r="E306"/>
      <c r="F306"/>
      <c r="G306"/>
      <c r="H306"/>
      <c r="I306"/>
      <c r="J306" s="107"/>
      <c r="K306"/>
      <c r="L306"/>
    </row>
    <row r="307" spans="1:12" ht="15.75">
      <c r="A307"/>
      <c r="B307" s="51"/>
      <c r="C307"/>
      <c r="D307"/>
      <c r="E307"/>
      <c r="F307"/>
      <c r="G307"/>
      <c r="H307"/>
      <c r="I307"/>
      <c r="J307" s="107"/>
      <c r="K307"/>
      <c r="L307"/>
    </row>
    <row r="308" spans="1:12" ht="15.75">
      <c r="A308"/>
      <c r="B308" s="51"/>
      <c r="C308"/>
      <c r="D308"/>
      <c r="E308"/>
      <c r="F308"/>
      <c r="G308"/>
      <c r="H308"/>
      <c r="I308"/>
      <c r="J308" s="107"/>
      <c r="K308"/>
      <c r="L308"/>
    </row>
    <row r="309" spans="1:12" ht="15.75">
      <c r="A309"/>
      <c r="B309" s="51"/>
      <c r="C309"/>
      <c r="D309"/>
      <c r="E309"/>
      <c r="F309"/>
      <c r="G309"/>
      <c r="H309"/>
      <c r="I309"/>
      <c r="J309" s="107"/>
      <c r="K309"/>
      <c r="L309"/>
    </row>
    <row r="310" spans="1:12" ht="15.75">
      <c r="A310"/>
      <c r="B310" s="51"/>
      <c r="C310"/>
      <c r="D310"/>
      <c r="E310"/>
      <c r="F310"/>
      <c r="G310"/>
      <c r="H310"/>
      <c r="I310"/>
      <c r="J310" s="107"/>
      <c r="K310"/>
      <c r="L310"/>
    </row>
    <row r="311" spans="1:12" ht="15.75">
      <c r="A311"/>
      <c r="B311" s="51"/>
      <c r="C311"/>
      <c r="D311"/>
      <c r="E311"/>
      <c r="F311"/>
      <c r="G311"/>
      <c r="H311"/>
      <c r="I311"/>
      <c r="J311" s="107"/>
      <c r="K311"/>
      <c r="L311"/>
    </row>
    <row r="312" spans="1:12" ht="15.75">
      <c r="A312"/>
      <c r="B312" s="51"/>
      <c r="C312"/>
      <c r="D312"/>
      <c r="E312"/>
      <c r="F312"/>
      <c r="G312"/>
      <c r="H312"/>
      <c r="I312"/>
      <c r="J312" s="107"/>
      <c r="K312"/>
      <c r="L312"/>
    </row>
    <row r="313" spans="1:12" ht="15.75">
      <c r="A313"/>
      <c r="B313" s="51"/>
      <c r="C313"/>
      <c r="D313"/>
      <c r="E313"/>
      <c r="F313"/>
      <c r="G313"/>
      <c r="H313"/>
      <c r="I313"/>
      <c r="J313" s="107"/>
      <c r="K313"/>
      <c r="L313"/>
    </row>
    <row r="314" spans="1:12" ht="15.75">
      <c r="A314"/>
      <c r="B314" s="51"/>
      <c r="C314"/>
      <c r="D314"/>
      <c r="E314"/>
      <c r="F314"/>
      <c r="G314"/>
      <c r="H314"/>
      <c r="I314"/>
      <c r="J314" s="107"/>
      <c r="K314"/>
      <c r="L314"/>
    </row>
    <row r="315" spans="1:12" ht="15.75">
      <c r="A315"/>
      <c r="B315" s="51"/>
      <c r="C315"/>
      <c r="D315"/>
      <c r="E315"/>
      <c r="F315"/>
      <c r="G315"/>
      <c r="H315"/>
      <c r="I315"/>
      <c r="J315" s="107"/>
      <c r="K315"/>
      <c r="L315"/>
    </row>
    <row r="316" spans="1:12" ht="15.75">
      <c r="A316"/>
      <c r="B316" s="51"/>
      <c r="C316"/>
      <c r="D316"/>
      <c r="E316"/>
      <c r="F316"/>
      <c r="G316"/>
      <c r="H316"/>
      <c r="I316"/>
      <c r="J316" s="107"/>
      <c r="K316"/>
      <c r="L316"/>
    </row>
    <row r="317" spans="1:12" ht="15.75">
      <c r="A317"/>
      <c r="B317" s="51"/>
      <c r="C317"/>
      <c r="D317"/>
      <c r="E317"/>
      <c r="F317"/>
      <c r="G317"/>
      <c r="H317"/>
      <c r="I317"/>
      <c r="J317" s="107"/>
      <c r="K317"/>
      <c r="L317"/>
    </row>
    <row r="318" spans="1:12" ht="15.75">
      <c r="A318"/>
      <c r="B318" s="51"/>
      <c r="C318"/>
      <c r="D318"/>
      <c r="E318"/>
      <c r="F318"/>
      <c r="G318"/>
      <c r="H318"/>
      <c r="I318"/>
      <c r="J318" s="107"/>
      <c r="K318"/>
      <c r="L318"/>
    </row>
    <row r="319" spans="1:12" ht="15.75">
      <c r="A319"/>
      <c r="B319" s="51"/>
      <c r="C319"/>
      <c r="D319"/>
      <c r="E319"/>
      <c r="F319"/>
      <c r="G319"/>
      <c r="H319"/>
      <c r="I319"/>
      <c r="J319" s="107"/>
      <c r="K319"/>
      <c r="L319"/>
    </row>
    <row r="320" spans="1:12" ht="15.75">
      <c r="A320"/>
      <c r="B320" s="51"/>
      <c r="C320"/>
      <c r="D320"/>
      <c r="E320"/>
      <c r="F320"/>
      <c r="G320"/>
      <c r="H320"/>
      <c r="I320"/>
      <c r="J320" s="107"/>
      <c r="K320"/>
      <c r="L320"/>
    </row>
    <row r="321" spans="1:12" ht="15.75">
      <c r="A321"/>
      <c r="B321" s="51"/>
      <c r="C321"/>
      <c r="D321"/>
      <c r="E321"/>
      <c r="F321"/>
      <c r="G321"/>
      <c r="H321"/>
      <c r="I321"/>
      <c r="J321" s="107"/>
      <c r="K321"/>
      <c r="L321"/>
    </row>
    <row r="322" spans="1:12" ht="15.75">
      <c r="A322"/>
      <c r="B322" s="51"/>
      <c r="C322"/>
      <c r="D322"/>
      <c r="E322"/>
      <c r="F322"/>
      <c r="G322"/>
      <c r="H322"/>
      <c r="I322"/>
      <c r="J322" s="107"/>
      <c r="K322"/>
      <c r="L322"/>
    </row>
    <row r="323" spans="1:12" ht="15.75">
      <c r="A323"/>
      <c r="B323" s="51"/>
      <c r="C323"/>
      <c r="D323"/>
      <c r="E323"/>
      <c r="F323"/>
      <c r="G323"/>
      <c r="H323"/>
      <c r="I323"/>
      <c r="J323" s="107"/>
      <c r="K323"/>
      <c r="L323"/>
    </row>
    <row r="324" spans="1:12" ht="15.75">
      <c r="A324"/>
      <c r="B324" s="51"/>
      <c r="C324"/>
      <c r="D324"/>
      <c r="E324"/>
      <c r="F324"/>
      <c r="G324"/>
      <c r="H324"/>
      <c r="I324"/>
      <c r="J324" s="107"/>
      <c r="K324"/>
      <c r="L324"/>
    </row>
    <row r="325" spans="1:12" ht="15.75">
      <c r="A325"/>
      <c r="B325" s="51"/>
      <c r="C325"/>
      <c r="D325"/>
      <c r="E325"/>
      <c r="F325"/>
      <c r="G325"/>
      <c r="H325"/>
      <c r="I325"/>
      <c r="J325" s="107"/>
      <c r="K325"/>
      <c r="L325"/>
    </row>
    <row r="326" spans="1:12" ht="15.75">
      <c r="A326"/>
      <c r="B326" s="51"/>
      <c r="C326"/>
      <c r="D326"/>
      <c r="E326"/>
      <c r="F326"/>
      <c r="G326"/>
      <c r="H326"/>
      <c r="I326"/>
      <c r="J326" s="107"/>
      <c r="K326"/>
      <c r="L326"/>
    </row>
    <row r="327" spans="1:12" ht="15.75">
      <c r="A327"/>
      <c r="B327" s="51"/>
      <c r="C327"/>
      <c r="D327"/>
      <c r="E327"/>
      <c r="F327"/>
      <c r="G327"/>
      <c r="H327"/>
      <c r="I327"/>
      <c r="J327" s="107"/>
      <c r="K327"/>
      <c r="L327"/>
    </row>
    <row r="328" spans="1:12" ht="15.75">
      <c r="A328"/>
      <c r="B328" s="51"/>
      <c r="C328"/>
      <c r="D328"/>
      <c r="E328"/>
      <c r="F328"/>
      <c r="G328"/>
      <c r="H328"/>
      <c r="I328"/>
      <c r="J328" s="107"/>
      <c r="K328"/>
      <c r="L328"/>
    </row>
    <row r="329" spans="1:12" ht="15.75">
      <c r="A329"/>
      <c r="B329" s="51"/>
      <c r="C329"/>
      <c r="D329"/>
      <c r="E329"/>
      <c r="F329"/>
      <c r="G329"/>
      <c r="H329"/>
      <c r="I329"/>
      <c r="J329" s="107"/>
      <c r="K329"/>
      <c r="L329"/>
    </row>
    <row r="330" spans="1:12" ht="15.75">
      <c r="A330"/>
      <c r="B330" s="51"/>
      <c r="C330"/>
      <c r="D330"/>
      <c r="E330"/>
      <c r="F330"/>
      <c r="G330"/>
      <c r="H330"/>
      <c r="I330"/>
      <c r="J330" s="107"/>
      <c r="K330"/>
      <c r="L330"/>
    </row>
    <row r="331" spans="1:12" ht="15.75">
      <c r="A331"/>
      <c r="B331" s="51"/>
      <c r="C331"/>
      <c r="D331"/>
      <c r="E331"/>
      <c r="F331"/>
      <c r="G331"/>
      <c r="H331"/>
      <c r="I331"/>
      <c r="J331" s="107"/>
      <c r="K331"/>
      <c r="L331"/>
    </row>
    <row r="332" spans="1:12" ht="15.75">
      <c r="A332"/>
      <c r="B332" s="51"/>
      <c r="C332"/>
      <c r="D332"/>
      <c r="E332"/>
      <c r="F332"/>
      <c r="G332"/>
      <c r="H332"/>
      <c r="I332"/>
      <c r="J332" s="107"/>
      <c r="K332"/>
      <c r="L332"/>
    </row>
    <row r="333" spans="1:12" ht="15.75">
      <c r="A333"/>
      <c r="B333" s="51"/>
      <c r="C333"/>
      <c r="D333"/>
      <c r="E333"/>
      <c r="F333"/>
      <c r="G333"/>
      <c r="H333"/>
      <c r="I333"/>
      <c r="J333" s="107"/>
      <c r="K333"/>
      <c r="L333"/>
    </row>
    <row r="334" spans="1:12" ht="15.75">
      <c r="A334"/>
      <c r="B334" s="51"/>
      <c r="C334"/>
      <c r="D334"/>
      <c r="E334"/>
      <c r="F334"/>
      <c r="G334"/>
      <c r="H334"/>
      <c r="I334"/>
      <c r="J334" s="107"/>
      <c r="K334"/>
      <c r="L334"/>
    </row>
    <row r="335" spans="1:12" ht="15.75">
      <c r="A335"/>
      <c r="B335" s="51"/>
      <c r="C335"/>
      <c r="D335"/>
      <c r="E335"/>
      <c r="F335"/>
      <c r="G335"/>
      <c r="H335"/>
      <c r="I335"/>
      <c r="J335" s="107"/>
      <c r="K335"/>
      <c r="L335"/>
    </row>
    <row r="336" spans="1:12" ht="15.75">
      <c r="A336"/>
      <c r="B336" s="51"/>
      <c r="C336"/>
      <c r="D336"/>
      <c r="E336"/>
      <c r="F336"/>
      <c r="G336"/>
      <c r="H336"/>
      <c r="I336"/>
      <c r="J336" s="107"/>
      <c r="K336"/>
      <c r="L336"/>
    </row>
    <row r="337" spans="1:12" ht="15.75">
      <c r="A337"/>
      <c r="B337" s="51"/>
      <c r="C337"/>
      <c r="D337"/>
      <c r="E337"/>
      <c r="F337"/>
      <c r="G337"/>
      <c r="H337"/>
      <c r="I337"/>
      <c r="J337" s="107"/>
      <c r="K337"/>
      <c r="L337"/>
    </row>
    <row r="338" spans="1:12" ht="15.75">
      <c r="A338"/>
      <c r="B338" s="51"/>
      <c r="C338"/>
      <c r="D338"/>
      <c r="E338"/>
      <c r="F338"/>
      <c r="G338"/>
      <c r="H338"/>
      <c r="I338"/>
      <c r="J338" s="107"/>
      <c r="K338"/>
      <c r="L338"/>
    </row>
    <row r="339" spans="1:12" ht="15.75">
      <c r="A339"/>
      <c r="B339" s="51"/>
      <c r="C339"/>
      <c r="D339"/>
      <c r="E339"/>
      <c r="F339"/>
      <c r="G339"/>
      <c r="H339"/>
      <c r="I339"/>
      <c r="J339" s="107"/>
      <c r="K339"/>
      <c r="L339"/>
    </row>
    <row r="340" spans="1:12" ht="15.75">
      <c r="A340"/>
      <c r="B340" s="51"/>
      <c r="C340"/>
      <c r="D340"/>
      <c r="E340"/>
      <c r="F340"/>
      <c r="G340"/>
      <c r="H340"/>
      <c r="I340"/>
      <c r="J340" s="107"/>
      <c r="K340"/>
      <c r="L340"/>
    </row>
    <row r="341" spans="1:12" ht="15.75">
      <c r="A341"/>
      <c r="B341" s="51"/>
      <c r="C341"/>
      <c r="D341"/>
      <c r="E341"/>
      <c r="F341"/>
      <c r="G341"/>
      <c r="H341"/>
      <c r="I341"/>
      <c r="J341" s="107"/>
      <c r="K341"/>
      <c r="L341"/>
    </row>
    <row r="342" spans="1:12" ht="15.75">
      <c r="A342"/>
      <c r="B342" s="51"/>
      <c r="C342"/>
      <c r="D342"/>
      <c r="E342"/>
      <c r="F342"/>
      <c r="G342"/>
      <c r="H342"/>
      <c r="I342"/>
      <c r="J342" s="107"/>
      <c r="K342"/>
      <c r="L342"/>
    </row>
    <row r="343" spans="1:12" ht="15.75">
      <c r="A343"/>
      <c r="B343" s="51"/>
      <c r="C343"/>
      <c r="D343"/>
      <c r="E343"/>
      <c r="F343"/>
      <c r="G343"/>
      <c r="H343"/>
      <c r="I343"/>
      <c r="J343" s="107"/>
      <c r="K343"/>
      <c r="L343"/>
    </row>
    <row r="344" spans="1:12" ht="15.75">
      <c r="A344"/>
      <c r="B344" s="51"/>
      <c r="C344"/>
      <c r="D344"/>
      <c r="E344"/>
      <c r="F344"/>
      <c r="G344"/>
      <c r="H344"/>
      <c r="I344"/>
      <c r="J344" s="107"/>
      <c r="K344"/>
      <c r="L344"/>
    </row>
    <row r="345" spans="1:12" ht="15.75">
      <c r="A345"/>
      <c r="B345" s="51"/>
      <c r="C345"/>
      <c r="D345"/>
      <c r="E345"/>
      <c r="F345"/>
      <c r="G345"/>
      <c r="H345"/>
      <c r="I345"/>
      <c r="J345" s="107"/>
      <c r="K345"/>
      <c r="L345"/>
    </row>
    <row r="346" spans="1:12" ht="15.75">
      <c r="A346"/>
      <c r="B346" s="51"/>
      <c r="C346"/>
      <c r="D346"/>
      <c r="E346"/>
      <c r="F346"/>
      <c r="G346"/>
      <c r="H346"/>
      <c r="I346"/>
      <c r="J346" s="107"/>
      <c r="K346"/>
      <c r="L346"/>
    </row>
    <row r="347" spans="1:12" ht="15.75">
      <c r="A347"/>
      <c r="B347" s="51"/>
      <c r="C347"/>
      <c r="D347"/>
      <c r="E347"/>
      <c r="F347"/>
      <c r="G347"/>
      <c r="H347"/>
      <c r="I347"/>
      <c r="J347" s="107"/>
      <c r="K347"/>
      <c r="L347"/>
    </row>
    <row r="348" spans="1:12" ht="15.75">
      <c r="A348"/>
      <c r="B348" s="51"/>
      <c r="C348"/>
      <c r="D348"/>
      <c r="E348"/>
      <c r="F348"/>
      <c r="G348"/>
      <c r="H348"/>
      <c r="I348"/>
      <c r="J348" s="107"/>
      <c r="K348"/>
      <c r="L348"/>
    </row>
    <row r="349" spans="1:12" ht="15.75">
      <c r="A349"/>
      <c r="B349" s="51"/>
      <c r="C349"/>
      <c r="D349"/>
      <c r="E349"/>
      <c r="F349"/>
      <c r="G349"/>
      <c r="H349"/>
      <c r="I349"/>
      <c r="J349" s="107"/>
      <c r="K349"/>
      <c r="L349"/>
    </row>
    <row r="350" spans="1:12" ht="15.75">
      <c r="A350"/>
      <c r="B350" s="51"/>
      <c r="C350"/>
      <c r="D350"/>
      <c r="E350"/>
      <c r="F350"/>
      <c r="G350"/>
      <c r="H350"/>
      <c r="I350"/>
      <c r="J350" s="107"/>
      <c r="K350"/>
      <c r="L350"/>
    </row>
    <row r="351" spans="1:12" ht="15.75">
      <c r="A351"/>
      <c r="B351" s="51"/>
      <c r="C351"/>
      <c r="D351"/>
      <c r="E351"/>
      <c r="F351"/>
      <c r="G351"/>
      <c r="H351"/>
      <c r="I351"/>
      <c r="J351" s="107"/>
      <c r="K351"/>
      <c r="L351"/>
    </row>
    <row r="352" spans="1:12" ht="15.75">
      <c r="A352"/>
      <c r="B352" s="51"/>
      <c r="C352"/>
      <c r="D352"/>
      <c r="E352"/>
      <c r="F352"/>
      <c r="G352"/>
      <c r="H352"/>
      <c r="I352"/>
      <c r="J352" s="107"/>
      <c r="K352"/>
      <c r="L352"/>
    </row>
    <row r="353" spans="1:12" ht="15.75">
      <c r="A353"/>
      <c r="B353" s="51"/>
      <c r="C353"/>
      <c r="D353"/>
      <c r="E353"/>
      <c r="F353"/>
      <c r="G353"/>
      <c r="H353"/>
      <c r="I353"/>
      <c r="J353" s="107"/>
      <c r="K353"/>
      <c r="L353"/>
    </row>
    <row r="354" spans="1:12" ht="15.75">
      <c r="A354"/>
      <c r="B354" s="51"/>
      <c r="C354"/>
      <c r="D354"/>
      <c r="E354"/>
      <c r="F354"/>
      <c r="G354"/>
      <c r="H354"/>
      <c r="I354"/>
      <c r="J354" s="107"/>
      <c r="K354"/>
      <c r="L354"/>
    </row>
    <row r="355" spans="1:12" ht="15.75">
      <c r="A355"/>
      <c r="B355" s="51"/>
      <c r="C355"/>
      <c r="D355"/>
      <c r="E355"/>
      <c r="F355"/>
      <c r="G355"/>
      <c r="H355"/>
      <c r="I355"/>
      <c r="J355" s="107"/>
      <c r="K355"/>
      <c r="L355"/>
    </row>
    <row r="356" spans="1:12" ht="15.75">
      <c r="A356"/>
      <c r="B356" s="51"/>
      <c r="C356"/>
      <c r="D356"/>
      <c r="E356"/>
      <c r="F356"/>
      <c r="G356"/>
      <c r="H356"/>
      <c r="I356"/>
      <c r="J356" s="107"/>
      <c r="K356"/>
      <c r="L356"/>
    </row>
    <row r="357" spans="1:12" ht="15.75">
      <c r="A357"/>
      <c r="B357" s="51"/>
      <c r="C357"/>
      <c r="D357"/>
      <c r="E357"/>
      <c r="F357"/>
      <c r="G357"/>
      <c r="H357"/>
      <c r="I357"/>
      <c r="J357" s="107"/>
      <c r="K357"/>
      <c r="L357"/>
    </row>
    <row r="358" spans="1:12" ht="15.75">
      <c r="A358"/>
      <c r="B358" s="51"/>
      <c r="C358"/>
      <c r="D358"/>
      <c r="E358"/>
      <c r="F358"/>
      <c r="G358"/>
      <c r="H358"/>
      <c r="I358"/>
      <c r="J358" s="107"/>
      <c r="K358"/>
      <c r="L358"/>
    </row>
    <row r="359" spans="1:12" ht="15.75">
      <c r="A359"/>
      <c r="B359" s="51"/>
      <c r="C359"/>
      <c r="D359"/>
      <c r="E359"/>
      <c r="F359"/>
      <c r="G359"/>
      <c r="H359"/>
      <c r="I359"/>
      <c r="J359" s="107"/>
      <c r="K359"/>
      <c r="L359"/>
    </row>
    <row r="360" spans="1:12" ht="15.75">
      <c r="A360"/>
      <c r="B360" s="51"/>
      <c r="C360"/>
      <c r="D360"/>
      <c r="E360"/>
      <c r="F360"/>
      <c r="G360"/>
      <c r="H360"/>
      <c r="I360"/>
      <c r="J360" s="107"/>
      <c r="K360"/>
      <c r="L360"/>
    </row>
    <row r="361" spans="1:12" ht="15.75">
      <c r="A361"/>
      <c r="B361" s="51"/>
      <c r="C361"/>
      <c r="D361"/>
      <c r="E361"/>
      <c r="F361"/>
      <c r="G361"/>
      <c r="H361"/>
      <c r="I361"/>
      <c r="J361" s="107"/>
      <c r="K361"/>
      <c r="L361"/>
    </row>
    <row r="362" spans="1:12" ht="15.75">
      <c r="A362"/>
      <c r="B362" s="51"/>
      <c r="C362"/>
      <c r="D362"/>
      <c r="E362"/>
      <c r="F362"/>
      <c r="G362"/>
      <c r="H362"/>
      <c r="I362"/>
      <c r="J362" s="107"/>
      <c r="K362"/>
      <c r="L362"/>
    </row>
    <row r="363" spans="1:12" ht="15.75">
      <c r="A363"/>
      <c r="B363" s="51"/>
      <c r="C363"/>
      <c r="D363"/>
      <c r="E363"/>
      <c r="F363"/>
      <c r="G363"/>
      <c r="H363"/>
      <c r="I363"/>
      <c r="J363" s="107"/>
      <c r="K363"/>
      <c r="L363"/>
    </row>
    <row r="364" spans="1:12" ht="15.75">
      <c r="A364"/>
      <c r="B364" s="51"/>
      <c r="C364"/>
      <c r="D364"/>
      <c r="E364"/>
      <c r="F364"/>
      <c r="G364"/>
      <c r="H364"/>
      <c r="I364"/>
      <c r="J364" s="107"/>
      <c r="K364"/>
      <c r="L364"/>
    </row>
    <row r="365" spans="1:12" ht="15.75">
      <c r="A365"/>
      <c r="B365" s="51"/>
      <c r="C365"/>
      <c r="D365"/>
      <c r="E365"/>
      <c r="F365"/>
      <c r="G365"/>
      <c r="H365"/>
      <c r="I365"/>
      <c r="J365" s="107"/>
      <c r="K365"/>
      <c r="L365"/>
    </row>
    <row r="366" spans="1:12" ht="15.75">
      <c r="A366"/>
      <c r="B366" s="51"/>
      <c r="C366"/>
      <c r="D366"/>
      <c r="E366"/>
      <c r="F366"/>
      <c r="G366"/>
      <c r="H366"/>
      <c r="I366"/>
      <c r="J366" s="107"/>
      <c r="K366"/>
      <c r="L366"/>
    </row>
    <row r="367" spans="1:12" ht="15.75">
      <c r="A367"/>
      <c r="B367" s="51"/>
      <c r="C367"/>
      <c r="D367"/>
      <c r="E367"/>
      <c r="F367"/>
      <c r="G367"/>
      <c r="H367"/>
      <c r="I367"/>
      <c r="J367" s="107"/>
      <c r="K367"/>
      <c r="L367"/>
    </row>
    <row r="368" spans="1:12" ht="15.75">
      <c r="A368"/>
      <c r="B368" s="51"/>
      <c r="C368"/>
      <c r="D368"/>
      <c r="E368"/>
      <c r="F368"/>
      <c r="G368"/>
      <c r="H368"/>
      <c r="I368"/>
      <c r="J368" s="107"/>
      <c r="K368"/>
      <c r="L368"/>
    </row>
    <row r="369" spans="1:12" ht="15.75">
      <c r="A369"/>
      <c r="B369" s="51"/>
      <c r="C369"/>
      <c r="D369"/>
      <c r="E369"/>
      <c r="F369"/>
      <c r="G369"/>
      <c r="H369"/>
      <c r="I369"/>
      <c r="J369" s="107"/>
      <c r="K369"/>
      <c r="L369"/>
    </row>
    <row r="370" spans="1:12" ht="15.75">
      <c r="A370"/>
      <c r="B370" s="51"/>
      <c r="C370"/>
      <c r="D370"/>
      <c r="E370"/>
      <c r="F370"/>
      <c r="G370"/>
      <c r="H370"/>
      <c r="I370"/>
      <c r="J370" s="107"/>
      <c r="K370"/>
      <c r="L370"/>
    </row>
    <row r="371" spans="1:12" ht="15.75">
      <c r="A371"/>
      <c r="B371" s="51"/>
      <c r="C371"/>
      <c r="D371"/>
      <c r="E371"/>
      <c r="F371"/>
      <c r="G371"/>
      <c r="H371"/>
      <c r="I371"/>
      <c r="J371" s="107"/>
      <c r="K371"/>
      <c r="L371"/>
    </row>
    <row r="372" spans="1:12" ht="15.75">
      <c r="A372"/>
      <c r="B372" s="51"/>
      <c r="C372"/>
      <c r="D372"/>
      <c r="E372"/>
      <c r="F372"/>
      <c r="G372"/>
      <c r="H372"/>
      <c r="I372"/>
      <c r="J372" s="107"/>
      <c r="K372"/>
      <c r="L372"/>
    </row>
    <row r="373" spans="1:12" ht="15.75">
      <c r="A373"/>
      <c r="B373" s="51"/>
      <c r="C373"/>
      <c r="D373"/>
      <c r="E373"/>
      <c r="F373"/>
      <c r="G373"/>
      <c r="H373"/>
      <c r="I373"/>
      <c r="J373" s="107"/>
      <c r="K373"/>
      <c r="L373"/>
    </row>
    <row r="374" spans="1:12" ht="15.75">
      <c r="A374"/>
      <c r="B374" s="51"/>
      <c r="C374"/>
      <c r="D374"/>
      <c r="E374"/>
      <c r="F374"/>
      <c r="G374"/>
      <c r="H374"/>
      <c r="I374"/>
      <c r="J374" s="107"/>
      <c r="K374"/>
      <c r="L374"/>
    </row>
    <row r="375" spans="1:12" ht="15.75">
      <c r="A375"/>
      <c r="B375" s="51"/>
      <c r="C375"/>
      <c r="D375"/>
      <c r="E375"/>
      <c r="F375"/>
      <c r="G375"/>
      <c r="H375"/>
      <c r="I375"/>
      <c r="J375" s="107"/>
      <c r="K375"/>
      <c r="L375"/>
    </row>
    <row r="376" spans="1:12" ht="15.75">
      <c r="A376"/>
      <c r="B376" s="51"/>
      <c r="C376"/>
      <c r="D376"/>
      <c r="E376"/>
      <c r="F376"/>
      <c r="G376"/>
      <c r="H376"/>
      <c r="I376"/>
      <c r="J376" s="107"/>
      <c r="K376"/>
      <c r="L376"/>
    </row>
    <row r="377" spans="1:12" ht="15.75">
      <c r="A377"/>
      <c r="B377" s="51"/>
      <c r="C377"/>
      <c r="D377"/>
      <c r="E377"/>
      <c r="F377"/>
      <c r="G377"/>
      <c r="H377"/>
      <c r="I377"/>
      <c r="J377" s="107"/>
      <c r="K377"/>
      <c r="L377"/>
    </row>
    <row r="378" spans="1:12" ht="15.75">
      <c r="A378"/>
      <c r="B378" s="51"/>
      <c r="C378"/>
      <c r="D378"/>
      <c r="E378"/>
      <c r="F378"/>
      <c r="G378"/>
      <c r="H378"/>
      <c r="I378"/>
      <c r="J378" s="107"/>
      <c r="K378"/>
      <c r="L378"/>
    </row>
    <row r="379" spans="1:12" ht="15.75">
      <c r="A379"/>
      <c r="B379" s="51"/>
      <c r="C379"/>
      <c r="D379"/>
      <c r="E379"/>
      <c r="F379"/>
      <c r="G379"/>
      <c r="H379"/>
      <c r="I379"/>
      <c r="J379" s="107"/>
      <c r="K379"/>
      <c r="L379"/>
    </row>
    <row r="380" spans="1:12" ht="15.75">
      <c r="A380"/>
      <c r="B380" s="51"/>
      <c r="C380"/>
      <c r="D380"/>
      <c r="E380"/>
      <c r="F380"/>
      <c r="G380"/>
      <c r="H380"/>
      <c r="I380"/>
      <c r="J380" s="107"/>
      <c r="K380"/>
      <c r="L380"/>
    </row>
    <row r="381" spans="1:12" ht="15.75">
      <c r="A381"/>
      <c r="B381" s="51"/>
      <c r="C381"/>
      <c r="D381"/>
      <c r="E381"/>
      <c r="F381"/>
      <c r="G381"/>
      <c r="H381"/>
      <c r="I381"/>
      <c r="J381" s="107"/>
      <c r="K381"/>
      <c r="L381"/>
    </row>
    <row r="382" spans="1:12" ht="15.75">
      <c r="A382"/>
      <c r="B382" s="51"/>
      <c r="C382"/>
      <c r="D382"/>
      <c r="E382"/>
      <c r="F382"/>
      <c r="G382"/>
      <c r="H382"/>
      <c r="I382"/>
      <c r="J382" s="107"/>
      <c r="K382"/>
      <c r="L382"/>
    </row>
    <row r="383" spans="1:12" ht="15.75">
      <c r="A383"/>
      <c r="B383" s="51"/>
      <c r="C383"/>
      <c r="D383"/>
      <c r="E383"/>
      <c r="F383"/>
      <c r="G383"/>
      <c r="H383"/>
      <c r="I383"/>
      <c r="J383" s="107"/>
      <c r="K383"/>
      <c r="L383"/>
    </row>
    <row r="384" spans="1:12" ht="15.75">
      <c r="A384"/>
      <c r="B384" s="51"/>
      <c r="C384"/>
      <c r="D384"/>
      <c r="E384"/>
      <c r="F384"/>
      <c r="G384"/>
      <c r="H384"/>
      <c r="I384"/>
      <c r="J384" s="107"/>
      <c r="K384"/>
      <c r="L384"/>
    </row>
    <row r="385" spans="1:12" ht="15.75">
      <c r="A385"/>
      <c r="B385" s="51"/>
      <c r="C385"/>
      <c r="D385"/>
      <c r="E385"/>
      <c r="F385"/>
      <c r="G385"/>
      <c r="H385"/>
      <c r="I385"/>
      <c r="J385" s="107"/>
      <c r="K385"/>
      <c r="L385"/>
    </row>
    <row r="386" spans="1:12" ht="15.75">
      <c r="A386"/>
      <c r="B386" s="51"/>
      <c r="C386"/>
      <c r="D386"/>
      <c r="E386"/>
      <c r="F386"/>
      <c r="G386"/>
      <c r="H386"/>
      <c r="I386"/>
      <c r="J386" s="107"/>
      <c r="K386"/>
      <c r="L386"/>
    </row>
    <row r="387" spans="1:12" ht="15.75">
      <c r="A387"/>
      <c r="B387" s="51"/>
      <c r="C387"/>
      <c r="D387"/>
      <c r="E387"/>
      <c r="F387"/>
      <c r="G387"/>
      <c r="H387"/>
      <c r="I387"/>
      <c r="J387" s="107"/>
      <c r="K387"/>
      <c r="L387"/>
    </row>
    <row r="388" spans="1:12" ht="15.75">
      <c r="A388"/>
      <c r="B388" s="51"/>
      <c r="C388"/>
      <c r="D388"/>
      <c r="E388"/>
      <c r="F388"/>
      <c r="G388"/>
      <c r="H388"/>
      <c r="I388"/>
      <c r="J388" s="107"/>
      <c r="K388"/>
      <c r="L388"/>
    </row>
    <row r="389" spans="1:12" ht="15.75">
      <c r="A389"/>
      <c r="B389" s="51"/>
      <c r="C389"/>
      <c r="D389"/>
      <c r="E389"/>
      <c r="F389"/>
      <c r="G389"/>
      <c r="H389"/>
      <c r="I389"/>
      <c r="J389" s="107"/>
      <c r="K389"/>
      <c r="L389"/>
    </row>
    <row r="390" spans="1:12" ht="15.75">
      <c r="A390"/>
      <c r="B390" s="51"/>
      <c r="C390"/>
      <c r="D390"/>
      <c r="E390"/>
      <c r="F390"/>
      <c r="G390"/>
      <c r="H390"/>
      <c r="I390"/>
      <c r="J390" s="107"/>
      <c r="K390"/>
      <c r="L390"/>
    </row>
    <row r="391" spans="1:12" ht="15.75">
      <c r="A391"/>
      <c r="B391" s="51"/>
      <c r="C391"/>
      <c r="D391"/>
      <c r="E391"/>
      <c r="F391"/>
      <c r="G391"/>
      <c r="H391"/>
      <c r="I391"/>
      <c r="J391" s="107"/>
      <c r="K391"/>
      <c r="L391"/>
    </row>
    <row r="392" spans="1:12" ht="15.75">
      <c r="A392"/>
      <c r="B392" s="51"/>
      <c r="C392"/>
      <c r="D392"/>
      <c r="E392"/>
      <c r="F392"/>
      <c r="G392"/>
      <c r="H392"/>
      <c r="I392"/>
      <c r="J392" s="107"/>
      <c r="K392"/>
      <c r="L392"/>
    </row>
    <row r="393" spans="1:12" ht="15.75">
      <c r="A393"/>
      <c r="B393" s="51"/>
      <c r="C393"/>
      <c r="D393"/>
      <c r="E393"/>
      <c r="F393"/>
      <c r="G393"/>
      <c r="H393"/>
      <c r="I393"/>
      <c r="J393" s="107"/>
      <c r="K393"/>
      <c r="L393"/>
    </row>
    <row r="394" spans="1:12" ht="15.75">
      <c r="A394"/>
      <c r="B394" s="51"/>
      <c r="C394"/>
      <c r="D394"/>
      <c r="E394"/>
      <c r="F394"/>
      <c r="G394"/>
      <c r="H394"/>
      <c r="I394"/>
      <c r="J394" s="107"/>
      <c r="K394"/>
      <c r="L394"/>
    </row>
    <row r="395" spans="1:12" ht="15.75">
      <c r="A395"/>
      <c r="B395" s="51"/>
      <c r="C395"/>
      <c r="D395"/>
      <c r="E395"/>
      <c r="F395"/>
      <c r="G395"/>
      <c r="H395"/>
      <c r="I395"/>
      <c r="J395" s="107"/>
      <c r="K395"/>
      <c r="L395"/>
    </row>
    <row r="396" spans="1:12" ht="15.75">
      <c r="A396"/>
      <c r="B396" s="51"/>
      <c r="C396"/>
      <c r="D396"/>
      <c r="E396"/>
      <c r="F396"/>
      <c r="G396"/>
      <c r="H396"/>
      <c r="I396"/>
      <c r="J396" s="107"/>
      <c r="K396"/>
      <c r="L396"/>
    </row>
    <row r="397" spans="1:12" ht="15.75">
      <c r="A397"/>
      <c r="B397" s="51"/>
      <c r="C397"/>
      <c r="D397"/>
      <c r="E397"/>
      <c r="F397"/>
      <c r="G397"/>
      <c r="H397"/>
      <c r="I397"/>
      <c r="J397" s="107"/>
      <c r="K397"/>
      <c r="L397"/>
    </row>
    <row r="398" spans="1:12" ht="15.75">
      <c r="A398"/>
      <c r="B398" s="51"/>
      <c r="C398"/>
      <c r="D398"/>
      <c r="E398"/>
      <c r="F398"/>
      <c r="G398"/>
      <c r="H398"/>
      <c r="I398"/>
      <c r="J398" s="107"/>
      <c r="K398"/>
      <c r="L398"/>
    </row>
    <row r="399" spans="1:12" ht="15.75">
      <c r="A399"/>
      <c r="B399" s="51"/>
      <c r="C399"/>
      <c r="D399"/>
      <c r="E399"/>
      <c r="F399"/>
      <c r="G399"/>
      <c r="H399"/>
      <c r="I399"/>
      <c r="J399" s="107"/>
      <c r="K399"/>
      <c r="L399"/>
    </row>
    <row r="400" spans="1:12" ht="15.75">
      <c r="A400"/>
      <c r="B400" s="51"/>
      <c r="C400"/>
      <c r="D400"/>
      <c r="E400"/>
      <c r="F400"/>
      <c r="G400"/>
      <c r="H400"/>
      <c r="I400"/>
      <c r="J400" s="107"/>
      <c r="K400"/>
      <c r="L400"/>
    </row>
    <row r="401" spans="1:12" ht="15.75">
      <c r="A401"/>
      <c r="B401" s="51"/>
      <c r="C401"/>
      <c r="D401"/>
      <c r="E401"/>
      <c r="F401"/>
      <c r="G401"/>
      <c r="H401"/>
      <c r="I401"/>
      <c r="J401" s="107"/>
      <c r="K401"/>
      <c r="L401"/>
    </row>
    <row r="402" spans="1:12" ht="15.75">
      <c r="A402"/>
      <c r="B402" s="51"/>
      <c r="C402"/>
      <c r="D402"/>
      <c r="E402"/>
      <c r="F402"/>
      <c r="G402"/>
      <c r="H402"/>
      <c r="I402"/>
      <c r="J402" s="107"/>
      <c r="K402"/>
      <c r="L402"/>
    </row>
    <row r="403" spans="1:12" ht="15.75">
      <c r="A403"/>
      <c r="B403" s="51"/>
      <c r="C403"/>
      <c r="D403"/>
      <c r="E403"/>
      <c r="F403"/>
      <c r="G403"/>
      <c r="H403"/>
      <c r="I403"/>
      <c r="J403" s="107"/>
      <c r="K403"/>
      <c r="L403"/>
    </row>
    <row r="404" spans="1:12" ht="15.75">
      <c r="A404"/>
      <c r="B404" s="51"/>
      <c r="C404"/>
      <c r="D404"/>
      <c r="E404"/>
      <c r="F404"/>
      <c r="G404"/>
      <c r="H404"/>
      <c r="I404"/>
      <c r="J404" s="107"/>
      <c r="K404"/>
      <c r="L404"/>
    </row>
    <row r="405" spans="1:12" ht="15.75">
      <c r="A405"/>
      <c r="B405" s="51"/>
      <c r="C405"/>
      <c r="D405"/>
      <c r="E405"/>
      <c r="F405"/>
      <c r="G405"/>
      <c r="H405"/>
      <c r="I405"/>
      <c r="J405" s="107"/>
      <c r="K405"/>
      <c r="L405"/>
    </row>
    <row r="406" spans="1:12" ht="15.75">
      <c r="A406"/>
      <c r="B406" s="51"/>
      <c r="C406"/>
      <c r="D406"/>
      <c r="E406"/>
      <c r="F406"/>
      <c r="G406"/>
      <c r="H406"/>
      <c r="I406"/>
      <c r="J406" s="107"/>
      <c r="K406"/>
      <c r="L406"/>
    </row>
    <row r="407" spans="1:12" ht="15.75">
      <c r="A407"/>
      <c r="B407" s="51"/>
      <c r="C407"/>
      <c r="D407"/>
      <c r="E407"/>
      <c r="F407"/>
      <c r="G407"/>
      <c r="H407"/>
      <c r="I407"/>
      <c r="J407" s="107"/>
      <c r="K407"/>
      <c r="L407"/>
    </row>
    <row r="408" spans="1:12" ht="15.75">
      <c r="A408"/>
      <c r="B408" s="51"/>
      <c r="C408"/>
      <c r="D408"/>
      <c r="E408"/>
      <c r="F408"/>
      <c r="G408"/>
      <c r="H408"/>
      <c r="I408"/>
      <c r="J408" s="107"/>
      <c r="K408"/>
      <c r="L408"/>
    </row>
    <row r="409" spans="1:12" ht="15.75">
      <c r="A409"/>
      <c r="B409" s="51"/>
      <c r="C409"/>
      <c r="D409"/>
      <c r="E409"/>
      <c r="F409"/>
      <c r="G409"/>
      <c r="H409"/>
      <c r="I409"/>
      <c r="J409" s="107"/>
      <c r="K409"/>
      <c r="L409"/>
    </row>
    <row r="410" spans="1:12" ht="15.75">
      <c r="A410"/>
      <c r="B410" s="51"/>
      <c r="C410"/>
      <c r="D410"/>
      <c r="E410"/>
      <c r="F410"/>
      <c r="G410"/>
      <c r="H410"/>
      <c r="I410"/>
      <c r="J410" s="107"/>
      <c r="K410"/>
      <c r="L410"/>
    </row>
    <row r="411" spans="1:12" ht="15.75">
      <c r="A411"/>
      <c r="B411" s="51"/>
      <c r="C411"/>
      <c r="D411"/>
      <c r="E411"/>
      <c r="F411"/>
      <c r="G411"/>
      <c r="H411"/>
      <c r="I411"/>
      <c r="J411" s="107"/>
      <c r="K411"/>
      <c r="L411"/>
    </row>
    <row r="412" spans="1:12" ht="15.75">
      <c r="A412"/>
      <c r="B412" s="51"/>
      <c r="C412"/>
      <c r="D412"/>
      <c r="E412"/>
      <c r="F412"/>
      <c r="G412"/>
      <c r="H412"/>
      <c r="I412"/>
      <c r="J412" s="107"/>
      <c r="K412"/>
      <c r="L412"/>
    </row>
    <row r="413" spans="1:12" ht="15.75">
      <c r="A413"/>
      <c r="B413" s="51"/>
      <c r="C413"/>
      <c r="D413"/>
      <c r="E413"/>
      <c r="F413"/>
      <c r="G413"/>
      <c r="H413"/>
      <c r="I413"/>
      <c r="J413" s="107"/>
      <c r="K413"/>
      <c r="L413"/>
    </row>
    <row r="414" spans="1:12" ht="15.75">
      <c r="A414"/>
      <c r="B414" s="51"/>
      <c r="C414"/>
      <c r="D414"/>
      <c r="E414"/>
      <c r="F414"/>
      <c r="G414"/>
      <c r="H414"/>
      <c r="I414"/>
      <c r="J414" s="107"/>
      <c r="K414"/>
      <c r="L414"/>
    </row>
    <row r="415" spans="1:12" ht="15.75">
      <c r="A415"/>
      <c r="B415" s="51"/>
      <c r="C415"/>
      <c r="D415"/>
      <c r="E415"/>
      <c r="F415"/>
      <c r="G415"/>
      <c r="H415"/>
      <c r="I415"/>
      <c r="J415" s="107"/>
      <c r="K415"/>
      <c r="L415"/>
    </row>
    <row r="416" spans="1:12" ht="15.75">
      <c r="A416"/>
      <c r="B416" s="51"/>
      <c r="C416"/>
      <c r="D416"/>
      <c r="E416"/>
      <c r="F416"/>
      <c r="G416"/>
      <c r="H416"/>
      <c r="I416"/>
      <c r="J416" s="107"/>
      <c r="K416"/>
      <c r="L416"/>
    </row>
    <row r="417" spans="1:12" ht="15.75">
      <c r="A417"/>
      <c r="B417" s="51"/>
      <c r="C417"/>
      <c r="D417"/>
      <c r="E417"/>
      <c r="F417"/>
      <c r="G417"/>
      <c r="H417"/>
      <c r="I417"/>
      <c r="J417" s="107"/>
      <c r="K417"/>
      <c r="L417"/>
    </row>
    <row r="418" spans="1:12" ht="15.75">
      <c r="A418"/>
      <c r="B418" s="51"/>
      <c r="C418"/>
      <c r="D418"/>
      <c r="E418"/>
      <c r="F418"/>
      <c r="G418"/>
      <c r="H418"/>
      <c r="I418"/>
      <c r="J418" s="107"/>
      <c r="K418"/>
      <c r="L418"/>
    </row>
    <row r="419" spans="1:12" ht="15.75">
      <c r="A419"/>
      <c r="B419" s="51"/>
      <c r="C419"/>
      <c r="D419"/>
      <c r="E419"/>
      <c r="F419"/>
      <c r="G419"/>
      <c r="H419"/>
      <c r="I419"/>
      <c r="J419" s="107"/>
      <c r="K419"/>
      <c r="L419"/>
    </row>
    <row r="420" spans="1:12" ht="15.75">
      <c r="A420"/>
      <c r="B420" s="51"/>
      <c r="C420"/>
      <c r="D420"/>
      <c r="E420"/>
      <c r="F420"/>
      <c r="G420"/>
      <c r="H420"/>
      <c r="I420"/>
      <c r="J420" s="107"/>
      <c r="K420"/>
      <c r="L420"/>
    </row>
    <row r="421" spans="1:12" ht="15.75">
      <c r="A421"/>
      <c r="B421" s="51"/>
      <c r="C421"/>
      <c r="D421"/>
      <c r="E421"/>
      <c r="F421"/>
      <c r="G421"/>
      <c r="H421"/>
      <c r="I421"/>
      <c r="J421" s="107"/>
      <c r="K421"/>
      <c r="L421"/>
    </row>
    <row r="422" spans="1:12" ht="15.75">
      <c r="A422"/>
      <c r="B422" s="51"/>
      <c r="C422"/>
      <c r="D422"/>
      <c r="E422"/>
      <c r="F422"/>
      <c r="G422"/>
      <c r="H422"/>
      <c r="I422"/>
      <c r="J422" s="107"/>
      <c r="K422"/>
      <c r="L422"/>
    </row>
    <row r="423" spans="1:12" ht="15.75">
      <c r="A423"/>
      <c r="B423" s="51"/>
      <c r="C423"/>
      <c r="D423"/>
      <c r="E423"/>
      <c r="F423"/>
      <c r="G423"/>
      <c r="H423"/>
      <c r="I423"/>
      <c r="J423" s="107"/>
      <c r="K423"/>
      <c r="L423"/>
    </row>
    <row r="424" spans="1:12" ht="15.75">
      <c r="A424"/>
      <c r="B424" s="51"/>
      <c r="C424"/>
      <c r="D424"/>
      <c r="E424"/>
      <c r="F424"/>
      <c r="G424"/>
      <c r="H424"/>
      <c r="I424"/>
      <c r="J424" s="107"/>
      <c r="K424"/>
      <c r="L424"/>
    </row>
    <row r="425" spans="1:12" ht="15.75">
      <c r="A425"/>
      <c r="B425" s="51"/>
      <c r="C425"/>
      <c r="D425"/>
      <c r="E425"/>
      <c r="F425"/>
      <c r="G425"/>
      <c r="H425"/>
      <c r="I425"/>
      <c r="J425" s="107"/>
      <c r="K425"/>
      <c r="L425"/>
    </row>
    <row r="426" spans="1:12" ht="15.75">
      <c r="A426"/>
      <c r="B426" s="51"/>
      <c r="C426"/>
      <c r="D426"/>
      <c r="E426"/>
      <c r="F426"/>
      <c r="G426"/>
      <c r="H426"/>
      <c r="I426"/>
      <c r="J426" s="107"/>
      <c r="K426"/>
      <c r="L426"/>
    </row>
    <row r="427" spans="1:12" ht="15.75">
      <c r="A427"/>
      <c r="B427" s="51"/>
      <c r="C427"/>
      <c r="D427"/>
      <c r="E427"/>
      <c r="F427"/>
      <c r="G427"/>
      <c r="H427"/>
      <c r="I427"/>
      <c r="J427" s="107"/>
      <c r="K427"/>
      <c r="L427"/>
    </row>
    <row r="428" spans="1:12" ht="15.75">
      <c r="A428"/>
      <c r="B428" s="51"/>
      <c r="C428"/>
      <c r="D428"/>
      <c r="E428"/>
      <c r="F428"/>
      <c r="G428"/>
      <c r="H428"/>
      <c r="I428"/>
      <c r="J428" s="107"/>
      <c r="K428"/>
      <c r="L428"/>
    </row>
    <row r="429" spans="1:12" ht="15.75">
      <c r="A429"/>
      <c r="B429" s="51"/>
      <c r="C429"/>
      <c r="D429"/>
      <c r="E429"/>
      <c r="F429"/>
      <c r="G429"/>
      <c r="H429"/>
      <c r="I429"/>
      <c r="J429" s="107"/>
      <c r="K429"/>
      <c r="L429"/>
    </row>
    <row r="430" spans="1:12" ht="15.75">
      <c r="A430"/>
      <c r="B430" s="51"/>
      <c r="C430"/>
      <c r="D430"/>
      <c r="E430"/>
      <c r="F430"/>
      <c r="G430"/>
      <c r="H430"/>
      <c r="I430"/>
      <c r="J430" s="107"/>
      <c r="K430"/>
      <c r="L430"/>
    </row>
    <row r="431" spans="1:12" ht="15.75">
      <c r="A431"/>
      <c r="B431" s="51"/>
      <c r="C431"/>
      <c r="D431"/>
      <c r="E431"/>
      <c r="F431"/>
      <c r="G431"/>
      <c r="H431"/>
      <c r="I431"/>
      <c r="J431" s="107"/>
      <c r="K431"/>
      <c r="L431"/>
    </row>
    <row r="432" spans="1:12" ht="15.75">
      <c r="A432"/>
      <c r="B432" s="51"/>
      <c r="C432"/>
      <c r="D432"/>
      <c r="E432"/>
      <c r="F432"/>
      <c r="G432"/>
      <c r="H432"/>
      <c r="I432"/>
      <c r="J432" s="107"/>
      <c r="K432"/>
      <c r="L432"/>
    </row>
    <row r="433" spans="1:12" ht="15.75">
      <c r="A433"/>
      <c r="B433" s="51"/>
      <c r="C433"/>
      <c r="D433"/>
      <c r="E433"/>
      <c r="F433"/>
      <c r="G433"/>
      <c r="H433"/>
      <c r="I433"/>
      <c r="J433" s="107"/>
      <c r="K433"/>
      <c r="L433"/>
    </row>
    <row r="434" spans="1:12" ht="15.75">
      <c r="A434"/>
      <c r="B434" s="51"/>
      <c r="C434"/>
      <c r="D434"/>
      <c r="E434"/>
      <c r="F434"/>
      <c r="G434"/>
      <c r="H434"/>
      <c r="I434"/>
      <c r="J434" s="107"/>
      <c r="K434"/>
      <c r="L434"/>
    </row>
    <row r="435" spans="1:12" ht="15.75">
      <c r="A435"/>
      <c r="B435" s="51"/>
      <c r="C435"/>
      <c r="D435"/>
      <c r="E435"/>
      <c r="F435"/>
      <c r="G435"/>
      <c r="H435"/>
      <c r="I435"/>
      <c r="J435" s="107"/>
      <c r="K435"/>
      <c r="L435"/>
    </row>
    <row r="436" spans="1:12" ht="15.75">
      <c r="A436"/>
      <c r="B436" s="51"/>
      <c r="C436"/>
      <c r="D436"/>
      <c r="E436"/>
      <c r="F436"/>
      <c r="G436"/>
      <c r="H436"/>
      <c r="I436"/>
      <c r="J436" s="107"/>
      <c r="K436"/>
      <c r="L436"/>
    </row>
    <row r="437" spans="1:12" ht="15.75">
      <c r="A437"/>
      <c r="B437" s="51"/>
      <c r="C437"/>
      <c r="D437"/>
      <c r="E437"/>
      <c r="F437"/>
      <c r="G437"/>
      <c r="H437"/>
      <c r="I437"/>
      <c r="J437" s="107"/>
      <c r="K437"/>
      <c r="L437"/>
    </row>
    <row r="438" spans="1:12" ht="15.75">
      <c r="A438"/>
      <c r="B438" s="51"/>
      <c r="C438"/>
      <c r="D438"/>
      <c r="E438"/>
      <c r="F438"/>
      <c r="G438"/>
      <c r="H438"/>
      <c r="I438"/>
      <c r="J438" s="107"/>
      <c r="K438"/>
      <c r="L438"/>
    </row>
    <row r="439" spans="1:12" ht="15.75">
      <c r="A439"/>
      <c r="B439" s="51"/>
      <c r="C439"/>
      <c r="D439"/>
      <c r="E439"/>
      <c r="F439"/>
      <c r="G439"/>
      <c r="H439"/>
      <c r="I439"/>
      <c r="J439" s="107"/>
      <c r="K439"/>
      <c r="L439"/>
    </row>
    <row r="440" spans="1:12" ht="15.75">
      <c r="A440"/>
      <c r="B440" s="51"/>
      <c r="C440"/>
      <c r="D440"/>
      <c r="E440"/>
      <c r="F440"/>
      <c r="G440"/>
      <c r="H440"/>
      <c r="I440"/>
      <c r="J440" s="107"/>
      <c r="K440"/>
      <c r="L440"/>
    </row>
    <row r="441" spans="1:12" ht="15.75">
      <c r="A441"/>
      <c r="B441" s="51"/>
      <c r="C441"/>
      <c r="D441"/>
      <c r="E441"/>
      <c r="F441"/>
      <c r="G441"/>
      <c r="H441"/>
      <c r="I441"/>
      <c r="J441" s="107"/>
      <c r="K441"/>
      <c r="L441"/>
    </row>
    <row r="442" spans="1:12" ht="15.75">
      <c r="A442"/>
      <c r="B442" s="51"/>
      <c r="C442"/>
      <c r="D442"/>
      <c r="E442"/>
      <c r="F442"/>
      <c r="G442"/>
      <c r="H442"/>
      <c r="I442"/>
      <c r="J442" s="107"/>
      <c r="K442"/>
      <c r="L442"/>
    </row>
    <row r="443" spans="1:12" ht="15.75">
      <c r="A443"/>
      <c r="B443" s="51"/>
      <c r="C443"/>
      <c r="D443"/>
      <c r="E443"/>
      <c r="F443"/>
      <c r="G443"/>
      <c r="H443"/>
      <c r="I443"/>
      <c r="J443" s="107"/>
      <c r="K443"/>
      <c r="L443"/>
    </row>
    <row r="444" spans="1:12" ht="15.75">
      <c r="A444"/>
      <c r="B444" s="51"/>
      <c r="C444"/>
      <c r="D444"/>
      <c r="E444"/>
      <c r="F444"/>
      <c r="G444"/>
      <c r="H444"/>
      <c r="I444"/>
      <c r="J444" s="107"/>
      <c r="K444"/>
      <c r="L444"/>
    </row>
    <row r="445" spans="1:12" ht="15.75">
      <c r="A445"/>
      <c r="B445" s="51"/>
      <c r="C445"/>
      <c r="D445"/>
      <c r="E445"/>
      <c r="F445"/>
      <c r="G445"/>
      <c r="H445"/>
      <c r="I445"/>
      <c r="J445" s="107"/>
      <c r="K445"/>
      <c r="L445"/>
    </row>
    <row r="446" spans="1:12" ht="15.75">
      <c r="A446"/>
      <c r="B446" s="51"/>
      <c r="C446"/>
      <c r="D446"/>
      <c r="E446"/>
      <c r="F446"/>
      <c r="G446"/>
      <c r="H446"/>
      <c r="I446"/>
      <c r="J446" s="107"/>
      <c r="K446"/>
      <c r="L446"/>
    </row>
    <row r="447" spans="1:12" ht="15.75">
      <c r="A447"/>
      <c r="B447" s="51"/>
      <c r="C447"/>
      <c r="D447"/>
      <c r="E447"/>
      <c r="F447"/>
      <c r="G447"/>
      <c r="H447"/>
      <c r="I447"/>
      <c r="J447" s="107"/>
      <c r="K447"/>
      <c r="L447"/>
    </row>
    <row r="448" spans="1:12" ht="15.75">
      <c r="A448"/>
      <c r="B448" s="51"/>
      <c r="C448"/>
      <c r="D448"/>
      <c r="E448"/>
      <c r="F448"/>
      <c r="G448"/>
      <c r="H448"/>
      <c r="I448"/>
      <c r="J448" s="107"/>
      <c r="K448"/>
      <c r="L448"/>
    </row>
    <row r="449" spans="1:12" ht="15.75">
      <c r="A449"/>
      <c r="B449" s="51"/>
      <c r="C449"/>
      <c r="D449"/>
      <c r="E449"/>
      <c r="F449"/>
      <c r="G449"/>
      <c r="H449"/>
      <c r="I449"/>
      <c r="J449" s="107"/>
      <c r="K449"/>
      <c r="L449"/>
    </row>
    <row r="450" spans="1:12" ht="15.75">
      <c r="A450"/>
      <c r="B450" s="51"/>
      <c r="C450"/>
      <c r="D450"/>
      <c r="E450"/>
      <c r="F450"/>
      <c r="G450"/>
      <c r="H450"/>
      <c r="I450"/>
      <c r="J450" s="107"/>
      <c r="K450"/>
      <c r="L450"/>
    </row>
    <row r="451" spans="1:12" ht="15.75">
      <c r="A451"/>
      <c r="B451" s="51"/>
      <c r="C451"/>
      <c r="D451"/>
      <c r="E451"/>
      <c r="F451"/>
      <c r="G451"/>
      <c r="H451"/>
      <c r="I451"/>
      <c r="J451" s="107"/>
      <c r="K451"/>
      <c r="L451"/>
    </row>
    <row r="452" spans="1:12" ht="15.75">
      <c r="A452"/>
      <c r="B452" s="51"/>
      <c r="C452"/>
      <c r="D452"/>
      <c r="E452"/>
      <c r="F452"/>
      <c r="G452"/>
      <c r="H452"/>
      <c r="I452"/>
      <c r="J452" s="107"/>
      <c r="K452"/>
      <c r="L452"/>
    </row>
    <row r="453" spans="1:12" ht="15.75">
      <c r="A453"/>
      <c r="B453" s="51"/>
      <c r="C453"/>
      <c r="D453"/>
      <c r="E453"/>
      <c r="F453"/>
      <c r="G453"/>
      <c r="H453"/>
      <c r="I453"/>
      <c r="J453" s="107"/>
      <c r="K453"/>
      <c r="L453"/>
    </row>
    <row r="454" spans="1:12" ht="15.75">
      <c r="A454"/>
      <c r="B454" s="51"/>
      <c r="C454"/>
      <c r="D454"/>
      <c r="E454"/>
      <c r="F454"/>
      <c r="G454"/>
      <c r="H454"/>
      <c r="I454"/>
      <c r="J454" s="107"/>
      <c r="K454"/>
      <c r="L454"/>
    </row>
    <row r="455" spans="1:12" ht="15.75">
      <c r="A455"/>
      <c r="B455" s="51"/>
      <c r="C455"/>
      <c r="D455"/>
      <c r="E455"/>
      <c r="F455"/>
      <c r="G455"/>
      <c r="H455"/>
      <c r="I455"/>
      <c r="J455" s="107"/>
      <c r="K455"/>
      <c r="L455"/>
    </row>
    <row r="456" spans="1:12" ht="15.75">
      <c r="A456"/>
      <c r="B456" s="51"/>
      <c r="C456"/>
      <c r="D456"/>
      <c r="E456"/>
      <c r="F456"/>
      <c r="G456"/>
      <c r="H456"/>
      <c r="I456"/>
      <c r="J456" s="107"/>
      <c r="K456"/>
      <c r="L456"/>
    </row>
    <row r="457" spans="1:12" ht="15.75">
      <c r="A457"/>
      <c r="B457" s="51"/>
      <c r="C457"/>
      <c r="D457"/>
      <c r="E457"/>
      <c r="F457"/>
      <c r="G457"/>
      <c r="H457"/>
      <c r="I457"/>
      <c r="J457" s="107"/>
      <c r="K457"/>
      <c r="L457"/>
    </row>
    <row r="458" spans="1:12" ht="15.75">
      <c r="A458"/>
      <c r="B458" s="51"/>
      <c r="C458"/>
      <c r="D458"/>
      <c r="E458"/>
      <c r="F458"/>
      <c r="G458"/>
      <c r="H458"/>
      <c r="I458"/>
      <c r="J458" s="107"/>
      <c r="K458"/>
      <c r="L458"/>
    </row>
    <row r="459" spans="1:12" ht="15.75">
      <c r="A459"/>
      <c r="B459" s="51"/>
      <c r="C459"/>
      <c r="D459"/>
      <c r="E459"/>
      <c r="F459"/>
      <c r="G459"/>
      <c r="H459"/>
      <c r="I459"/>
      <c r="J459" s="107"/>
      <c r="K459"/>
      <c r="L459"/>
    </row>
    <row r="460" spans="1:12" ht="15.75">
      <c r="A460"/>
      <c r="B460" s="51"/>
      <c r="C460"/>
      <c r="D460"/>
      <c r="E460"/>
      <c r="F460"/>
      <c r="G460"/>
      <c r="H460"/>
      <c r="I460"/>
      <c r="J460" s="107"/>
      <c r="K460"/>
      <c r="L460"/>
    </row>
    <row r="461" spans="1:12" ht="15.75">
      <c r="A461"/>
      <c r="B461" s="51"/>
      <c r="C461"/>
      <c r="D461"/>
      <c r="E461"/>
      <c r="F461"/>
      <c r="G461"/>
      <c r="H461"/>
      <c r="I461"/>
      <c r="J461" s="107"/>
      <c r="K461"/>
      <c r="L461"/>
    </row>
    <row r="462" spans="1:12" ht="15.75">
      <c r="A462"/>
      <c r="B462" s="51"/>
      <c r="C462"/>
      <c r="D462"/>
      <c r="E462"/>
      <c r="F462"/>
      <c r="G462"/>
      <c r="H462"/>
      <c r="I462"/>
      <c r="J462" s="107"/>
      <c r="K462"/>
      <c r="L462"/>
    </row>
    <row r="463" spans="1:12" ht="15.75">
      <c r="A463"/>
      <c r="B463" s="51"/>
      <c r="C463"/>
      <c r="D463"/>
      <c r="E463"/>
      <c r="F463"/>
      <c r="G463"/>
      <c r="H463"/>
      <c r="I463"/>
      <c r="J463" s="107"/>
      <c r="K463"/>
      <c r="L463"/>
    </row>
    <row r="464" spans="1:12" ht="15.75">
      <c r="A464"/>
      <c r="B464" s="51"/>
      <c r="C464"/>
      <c r="D464"/>
      <c r="E464"/>
      <c r="F464"/>
      <c r="G464"/>
      <c r="H464"/>
      <c r="I464"/>
      <c r="J464" s="107"/>
      <c r="K464"/>
      <c r="L464"/>
    </row>
    <row r="465" spans="1:12" ht="15.75">
      <c r="A465"/>
      <c r="B465" s="51"/>
      <c r="C465"/>
      <c r="D465"/>
      <c r="E465"/>
      <c r="F465"/>
      <c r="G465"/>
      <c r="H465"/>
      <c r="I465"/>
      <c r="J465" s="107"/>
      <c r="K465"/>
      <c r="L465"/>
    </row>
    <row r="466" spans="1:12" ht="15.75">
      <c r="A466"/>
      <c r="B466" s="51"/>
      <c r="C466"/>
      <c r="D466"/>
      <c r="E466"/>
      <c r="F466"/>
      <c r="G466"/>
      <c r="H466"/>
      <c r="I466"/>
      <c r="J466" s="107"/>
      <c r="K466"/>
      <c r="L466"/>
    </row>
    <row r="467" spans="1:12" ht="15.75">
      <c r="A467"/>
      <c r="B467" s="51"/>
      <c r="C467"/>
      <c r="D467"/>
      <c r="E467"/>
      <c r="F467"/>
      <c r="G467"/>
      <c r="H467"/>
      <c r="I467"/>
      <c r="J467" s="107"/>
      <c r="K467"/>
      <c r="L467"/>
    </row>
    <row r="468" spans="1:12" ht="15.75">
      <c r="A468"/>
      <c r="B468" s="51"/>
      <c r="C468"/>
      <c r="D468"/>
      <c r="E468"/>
      <c r="F468"/>
      <c r="G468"/>
      <c r="H468"/>
      <c r="I468"/>
      <c r="J468" s="107"/>
      <c r="K468"/>
      <c r="L468"/>
    </row>
    <row r="469" spans="1:12" ht="15.75">
      <c r="A469"/>
      <c r="B469" s="51"/>
      <c r="C469"/>
      <c r="D469"/>
      <c r="E469"/>
      <c r="F469"/>
      <c r="G469"/>
      <c r="H469"/>
      <c r="I469"/>
      <c r="J469" s="107"/>
      <c r="K469"/>
      <c r="L469"/>
    </row>
    <row r="470" spans="1:12" ht="15.75">
      <c r="A470"/>
      <c r="B470" s="51"/>
      <c r="C470"/>
      <c r="D470"/>
      <c r="E470"/>
      <c r="F470"/>
      <c r="G470"/>
      <c r="H470"/>
      <c r="I470"/>
      <c r="J470" s="107"/>
      <c r="K470"/>
      <c r="L470"/>
    </row>
    <row r="471" spans="1:12" ht="15.75">
      <c r="A471"/>
      <c r="B471" s="51"/>
      <c r="C471"/>
      <c r="D471"/>
      <c r="E471"/>
      <c r="F471"/>
      <c r="G471"/>
      <c r="H471"/>
      <c r="I471"/>
      <c r="J471" s="107"/>
      <c r="K471"/>
      <c r="L471"/>
    </row>
    <row r="472" spans="1:12" ht="15.75">
      <c r="A472"/>
      <c r="B472" s="51"/>
      <c r="C472"/>
      <c r="D472"/>
      <c r="E472"/>
      <c r="F472"/>
      <c r="G472"/>
      <c r="H472"/>
      <c r="I472"/>
      <c r="J472" s="107"/>
      <c r="K472"/>
      <c r="L472"/>
    </row>
    <row r="473" spans="1:12" ht="15.75">
      <c r="A473"/>
      <c r="B473" s="51"/>
      <c r="C473"/>
      <c r="D473"/>
      <c r="E473"/>
      <c r="F473"/>
      <c r="G473"/>
      <c r="H473"/>
      <c r="I473"/>
      <c r="J473" s="107"/>
      <c r="K473"/>
      <c r="L473"/>
    </row>
    <row r="474" spans="1:12" ht="15.75">
      <c r="A474"/>
      <c r="B474" s="51"/>
      <c r="C474"/>
      <c r="D474"/>
      <c r="E474"/>
      <c r="F474"/>
      <c r="G474"/>
      <c r="H474"/>
      <c r="I474"/>
      <c r="J474" s="107"/>
      <c r="K474"/>
      <c r="L474"/>
    </row>
    <row r="475" spans="1:12" ht="15.75">
      <c r="A475"/>
      <c r="B475" s="51"/>
      <c r="C475"/>
      <c r="D475"/>
      <c r="E475"/>
      <c r="F475"/>
      <c r="G475"/>
      <c r="H475"/>
      <c r="I475"/>
      <c r="J475" s="107"/>
      <c r="K475"/>
      <c r="L475"/>
    </row>
    <row r="476" spans="1:12" ht="15.75">
      <c r="A476"/>
      <c r="B476" s="51"/>
      <c r="C476"/>
      <c r="D476"/>
      <c r="E476"/>
      <c r="F476"/>
      <c r="G476"/>
      <c r="H476"/>
      <c r="I476"/>
      <c r="J476" s="107"/>
      <c r="K476"/>
      <c r="L476"/>
    </row>
    <row r="477" spans="1:12" ht="15.75">
      <c r="A477"/>
      <c r="B477" s="51"/>
      <c r="C477"/>
      <c r="D477"/>
      <c r="E477"/>
      <c r="F477"/>
      <c r="G477"/>
      <c r="H477"/>
      <c r="I477"/>
      <c r="J477" s="107"/>
      <c r="K477"/>
      <c r="L477"/>
    </row>
    <row r="478" spans="1:12" ht="15.75">
      <c r="A478"/>
      <c r="B478" s="51"/>
      <c r="C478"/>
      <c r="D478"/>
      <c r="E478"/>
      <c r="F478"/>
      <c r="G478"/>
      <c r="H478"/>
      <c r="I478"/>
      <c r="J478" s="107"/>
      <c r="K478"/>
      <c r="L478"/>
    </row>
    <row r="479" spans="1:12" ht="15.75">
      <c r="A479"/>
      <c r="B479" s="51"/>
      <c r="C479"/>
      <c r="D479"/>
      <c r="E479"/>
      <c r="F479"/>
      <c r="G479"/>
      <c r="H479"/>
      <c r="I479"/>
      <c r="J479" s="107"/>
      <c r="K479"/>
      <c r="L479"/>
    </row>
    <row r="480" spans="1:12" ht="15.75">
      <c r="A480"/>
      <c r="B480" s="51"/>
      <c r="C480"/>
      <c r="D480"/>
      <c r="E480"/>
      <c r="F480"/>
      <c r="G480"/>
      <c r="H480"/>
      <c r="I480"/>
      <c r="J480" s="107"/>
      <c r="K480"/>
      <c r="L480"/>
    </row>
    <row r="481" spans="1:12" ht="15.75">
      <c r="A481"/>
      <c r="B481" s="51"/>
      <c r="C481"/>
      <c r="D481"/>
      <c r="E481"/>
      <c r="F481"/>
      <c r="G481"/>
      <c r="H481"/>
      <c r="I481"/>
      <c r="J481" s="107"/>
      <c r="K481"/>
      <c r="L481"/>
    </row>
    <row r="482" spans="1:12" ht="15.75">
      <c r="A482"/>
      <c r="B482" s="51"/>
      <c r="C482"/>
      <c r="D482"/>
      <c r="E482"/>
      <c r="F482"/>
      <c r="G482"/>
      <c r="H482"/>
      <c r="I482"/>
      <c r="J482" s="107"/>
      <c r="K482"/>
      <c r="L482"/>
    </row>
    <row r="483" spans="1:12" ht="15.75">
      <c r="A483"/>
      <c r="B483" s="51"/>
      <c r="C483"/>
      <c r="D483"/>
      <c r="E483"/>
      <c r="F483"/>
      <c r="G483"/>
      <c r="H483"/>
      <c r="I483"/>
      <c r="J483" s="107"/>
      <c r="K483"/>
      <c r="L483"/>
    </row>
    <row r="484" spans="1:12" ht="15.75">
      <c r="A484"/>
      <c r="B484" s="51"/>
      <c r="C484"/>
      <c r="D484"/>
      <c r="E484"/>
      <c r="F484"/>
      <c r="G484"/>
      <c r="H484"/>
      <c r="I484"/>
      <c r="J484" s="107"/>
      <c r="K484"/>
      <c r="L484"/>
    </row>
    <row r="485" spans="1:12" ht="15.75">
      <c r="A485"/>
      <c r="B485" s="51"/>
      <c r="C485"/>
      <c r="D485"/>
      <c r="E485"/>
      <c r="F485"/>
      <c r="G485"/>
      <c r="H485"/>
      <c r="I485"/>
      <c r="J485" s="107"/>
      <c r="K485"/>
      <c r="L485"/>
    </row>
    <row r="486" spans="1:12" ht="15.75">
      <c r="A486"/>
      <c r="B486" s="51"/>
      <c r="C486"/>
      <c r="D486"/>
      <c r="E486"/>
      <c r="F486"/>
      <c r="G486"/>
      <c r="H486"/>
      <c r="I486"/>
      <c r="J486" s="107"/>
      <c r="K486"/>
      <c r="L486"/>
    </row>
    <row r="487" spans="1:12" ht="15.75">
      <c r="A487"/>
      <c r="B487" s="51"/>
      <c r="C487"/>
      <c r="D487"/>
      <c r="E487"/>
      <c r="F487"/>
      <c r="G487"/>
      <c r="H487"/>
      <c r="I487"/>
      <c r="J487" s="107"/>
      <c r="K487"/>
      <c r="L487"/>
    </row>
    <row r="488" spans="1:12" ht="15.75">
      <c r="A488"/>
      <c r="B488" s="51"/>
      <c r="C488"/>
      <c r="D488"/>
      <c r="E488"/>
      <c r="F488"/>
      <c r="G488"/>
      <c r="H488"/>
      <c r="I488"/>
      <c r="J488" s="107"/>
      <c r="K488"/>
      <c r="L488"/>
    </row>
    <row r="489" spans="1:12" ht="15.75">
      <c r="A489"/>
      <c r="B489" s="51"/>
      <c r="C489"/>
      <c r="D489"/>
      <c r="E489"/>
      <c r="F489"/>
      <c r="G489"/>
      <c r="H489"/>
      <c r="I489"/>
      <c r="J489" s="107"/>
      <c r="K489"/>
      <c r="L489"/>
    </row>
    <row r="490" spans="1:12" ht="15.75">
      <c r="A490"/>
      <c r="B490" s="51"/>
      <c r="C490"/>
      <c r="D490"/>
      <c r="E490"/>
      <c r="F490"/>
      <c r="G490"/>
      <c r="H490"/>
      <c r="I490"/>
      <c r="J490" s="107"/>
      <c r="K490"/>
      <c r="L490"/>
    </row>
    <row r="491" spans="1:12" ht="15.75">
      <c r="A491"/>
      <c r="B491" s="51"/>
      <c r="C491"/>
      <c r="D491"/>
      <c r="E491"/>
      <c r="F491"/>
      <c r="G491"/>
      <c r="H491"/>
      <c r="I491"/>
      <c r="J491" s="107"/>
      <c r="K491"/>
      <c r="L491"/>
    </row>
    <row r="492" spans="1:12" ht="15.75">
      <c r="A492"/>
      <c r="B492" s="51"/>
      <c r="C492"/>
      <c r="D492"/>
      <c r="E492"/>
      <c r="F492"/>
      <c r="G492"/>
      <c r="H492"/>
      <c r="I492"/>
      <c r="J492" s="107"/>
      <c r="K492"/>
      <c r="L492"/>
    </row>
    <row r="493" spans="1:12" ht="15.75">
      <c r="A493"/>
      <c r="B493" s="51"/>
      <c r="C493"/>
      <c r="D493"/>
      <c r="E493"/>
      <c r="F493"/>
      <c r="G493"/>
      <c r="H493"/>
      <c r="I493"/>
      <c r="J493" s="107"/>
      <c r="K493"/>
      <c r="L493"/>
    </row>
    <row r="494" spans="1:12" ht="15.75">
      <c r="A494"/>
      <c r="B494" s="51"/>
      <c r="C494"/>
      <c r="D494"/>
      <c r="E494"/>
      <c r="F494"/>
      <c r="G494"/>
      <c r="H494"/>
      <c r="I494"/>
      <c r="J494" s="107"/>
      <c r="K494"/>
      <c r="L494"/>
    </row>
    <row r="495" spans="1:12" ht="15.75">
      <c r="A495"/>
      <c r="B495" s="51"/>
      <c r="C495"/>
      <c r="D495"/>
      <c r="E495"/>
      <c r="F495"/>
      <c r="G495"/>
      <c r="H495"/>
      <c r="I495"/>
      <c r="J495" s="107"/>
      <c r="K495"/>
      <c r="L495"/>
    </row>
    <row r="496" spans="1:12" ht="15.75">
      <c r="A496"/>
      <c r="B496" s="51"/>
      <c r="C496"/>
      <c r="D496"/>
      <c r="E496"/>
      <c r="F496"/>
      <c r="G496"/>
      <c r="H496"/>
      <c r="I496"/>
      <c r="J496" s="107"/>
      <c r="K496"/>
      <c r="L496"/>
    </row>
    <row r="497" spans="1:12" ht="15.75">
      <c r="A497"/>
      <c r="B497" s="51"/>
      <c r="C497"/>
      <c r="D497"/>
      <c r="E497"/>
      <c r="F497"/>
      <c r="G497"/>
      <c r="H497"/>
      <c r="I497"/>
      <c r="J497" s="107"/>
      <c r="K497"/>
      <c r="L497"/>
    </row>
    <row r="498" spans="1:12" ht="15.75">
      <c r="A498"/>
      <c r="B498" s="51"/>
      <c r="C498"/>
      <c r="D498"/>
      <c r="E498"/>
      <c r="F498"/>
      <c r="G498"/>
      <c r="H498"/>
      <c r="I498"/>
      <c r="J498" s="107"/>
      <c r="K498"/>
      <c r="L498"/>
    </row>
    <row r="499" spans="1:12" ht="15.75">
      <c r="A499"/>
      <c r="B499" s="51"/>
      <c r="C499"/>
      <c r="D499"/>
      <c r="E499"/>
      <c r="F499"/>
      <c r="G499"/>
      <c r="H499"/>
      <c r="I499"/>
      <c r="J499" s="107"/>
      <c r="K499"/>
      <c r="L499"/>
    </row>
    <row r="500" spans="1:12" ht="15.75">
      <c r="A500"/>
      <c r="B500" s="51"/>
      <c r="C500"/>
      <c r="D500"/>
      <c r="E500"/>
      <c r="F500"/>
      <c r="G500"/>
      <c r="H500"/>
      <c r="I500"/>
      <c r="J500" s="107"/>
      <c r="K500"/>
      <c r="L500"/>
    </row>
    <row r="501" spans="1:12" ht="15.75">
      <c r="A501"/>
      <c r="B501" s="51"/>
      <c r="C501"/>
      <c r="D501"/>
      <c r="E501"/>
      <c r="F501"/>
      <c r="G501"/>
      <c r="H501"/>
      <c r="I501"/>
      <c r="J501" s="107"/>
      <c r="K501"/>
      <c r="L501"/>
    </row>
    <row r="502" spans="1:12" ht="15.75">
      <c r="A502"/>
      <c r="B502" s="51"/>
      <c r="C502"/>
      <c r="D502"/>
      <c r="E502"/>
      <c r="F502"/>
      <c r="G502"/>
      <c r="H502"/>
      <c r="I502"/>
      <c r="J502" s="107"/>
      <c r="K502"/>
      <c r="L502"/>
    </row>
    <row r="503" spans="1:12" ht="15.75">
      <c r="A503"/>
      <c r="B503" s="51"/>
      <c r="C503"/>
      <c r="D503"/>
      <c r="E503"/>
      <c r="F503"/>
      <c r="G503"/>
      <c r="H503"/>
      <c r="I503"/>
      <c r="J503" s="107"/>
      <c r="K503"/>
      <c r="L503"/>
    </row>
    <row r="504" spans="1:12" ht="15.75">
      <c r="A504"/>
      <c r="B504" s="51"/>
      <c r="C504"/>
      <c r="D504"/>
      <c r="E504"/>
      <c r="F504"/>
      <c r="G504"/>
      <c r="H504"/>
      <c r="I504"/>
      <c r="J504" s="107"/>
      <c r="K504"/>
      <c r="L504"/>
    </row>
    <row r="505" spans="1:12" ht="15.75">
      <c r="A505"/>
      <c r="B505" s="51"/>
      <c r="C505"/>
      <c r="D505"/>
      <c r="E505"/>
      <c r="F505"/>
      <c r="G505"/>
      <c r="H505"/>
      <c r="I505"/>
      <c r="J505" s="107"/>
      <c r="K505"/>
      <c r="L505"/>
    </row>
    <row r="506" spans="1:12" ht="15.75">
      <c r="A506"/>
      <c r="B506" s="51"/>
      <c r="C506"/>
      <c r="D506"/>
      <c r="E506"/>
      <c r="F506"/>
      <c r="G506"/>
      <c r="H506"/>
      <c r="I506"/>
      <c r="J506" s="107"/>
      <c r="K506"/>
      <c r="L506"/>
    </row>
    <row r="507" spans="1:12" ht="15.75">
      <c r="A507"/>
      <c r="B507" s="51"/>
      <c r="C507"/>
      <c r="D507"/>
      <c r="E507"/>
      <c r="F507"/>
      <c r="G507"/>
      <c r="H507"/>
      <c r="I507"/>
      <c r="J507" s="107"/>
      <c r="K507"/>
      <c r="L507"/>
    </row>
    <row r="508" spans="1:12" ht="15.75">
      <c r="A508"/>
      <c r="B508" s="51"/>
      <c r="C508"/>
      <c r="D508"/>
      <c r="E508"/>
      <c r="F508"/>
      <c r="G508"/>
      <c r="H508"/>
      <c r="I508"/>
      <c r="J508" s="107"/>
      <c r="K508"/>
      <c r="L508"/>
    </row>
    <row r="509" spans="1:12" ht="15.75">
      <c r="A509"/>
      <c r="B509" s="51"/>
      <c r="C509"/>
      <c r="D509"/>
      <c r="E509"/>
      <c r="F509"/>
      <c r="G509"/>
      <c r="H509"/>
      <c r="I509"/>
      <c r="J509" s="107"/>
      <c r="K509"/>
      <c r="L509"/>
    </row>
    <row r="510" spans="1:12" ht="15.75">
      <c r="A510"/>
      <c r="B510" s="51"/>
      <c r="C510"/>
      <c r="D510"/>
      <c r="E510"/>
      <c r="F510"/>
      <c r="G510"/>
      <c r="H510"/>
      <c r="I510"/>
      <c r="J510" s="107"/>
      <c r="K510"/>
      <c r="L510"/>
    </row>
    <row r="511" spans="1:12" ht="15.75">
      <c r="A511"/>
      <c r="B511" s="51"/>
      <c r="C511"/>
      <c r="D511"/>
      <c r="E511"/>
      <c r="F511"/>
      <c r="G511"/>
      <c r="H511"/>
      <c r="I511"/>
      <c r="J511" s="107"/>
      <c r="K511"/>
      <c r="L511"/>
    </row>
    <row r="512" spans="1:12" ht="15.75">
      <c r="A512"/>
      <c r="B512" s="51"/>
      <c r="C512"/>
      <c r="D512"/>
      <c r="E512"/>
      <c r="F512"/>
      <c r="G512"/>
      <c r="H512"/>
      <c r="I512"/>
      <c r="J512" s="107"/>
      <c r="K512"/>
      <c r="L512"/>
    </row>
    <row r="513" spans="1:12" ht="15.75">
      <c r="A513"/>
      <c r="B513" s="51"/>
      <c r="C513"/>
      <c r="D513"/>
      <c r="E513"/>
      <c r="F513"/>
      <c r="G513"/>
      <c r="H513"/>
      <c r="I513"/>
      <c r="J513" s="107"/>
      <c r="K513"/>
      <c r="L513"/>
    </row>
    <row r="514" spans="1:12" ht="15.75">
      <c r="A514"/>
      <c r="B514" s="51"/>
      <c r="C514"/>
      <c r="D514"/>
      <c r="E514"/>
      <c r="F514"/>
      <c r="G514"/>
      <c r="H514"/>
      <c r="I514"/>
      <c r="J514" s="107"/>
      <c r="K514"/>
      <c r="L514"/>
    </row>
    <row r="515" spans="1:12" ht="15.75">
      <c r="A515"/>
      <c r="B515" s="51"/>
      <c r="C515"/>
      <c r="D515"/>
      <c r="E515"/>
      <c r="F515"/>
      <c r="G515"/>
      <c r="H515"/>
      <c r="I515"/>
      <c r="J515" s="107"/>
      <c r="K515"/>
      <c r="L515"/>
    </row>
    <row r="516" spans="1:12" ht="15.75">
      <c r="A516"/>
      <c r="B516" s="51"/>
      <c r="C516"/>
      <c r="D516"/>
      <c r="E516"/>
      <c r="F516"/>
      <c r="G516"/>
      <c r="H516"/>
      <c r="I516"/>
      <c r="J516" s="107"/>
      <c r="K516"/>
      <c r="L516"/>
    </row>
    <row r="517" spans="1:12" ht="15.75">
      <c r="A517"/>
      <c r="B517" s="51"/>
      <c r="C517"/>
      <c r="D517"/>
      <c r="E517"/>
      <c r="F517"/>
      <c r="G517"/>
      <c r="H517"/>
      <c r="I517"/>
      <c r="J517" s="107"/>
      <c r="K517"/>
      <c r="L517"/>
    </row>
    <row r="518" spans="1:12" ht="15.75">
      <c r="A518"/>
      <c r="B518" s="51"/>
      <c r="C518"/>
      <c r="D518"/>
      <c r="E518"/>
      <c r="F518"/>
      <c r="G518"/>
      <c r="H518"/>
      <c r="I518"/>
      <c r="J518" s="107"/>
      <c r="K518"/>
      <c r="L518"/>
    </row>
    <row r="519" spans="1:12" ht="15.75">
      <c r="A519"/>
      <c r="B519" s="51"/>
      <c r="C519"/>
      <c r="D519"/>
      <c r="E519"/>
      <c r="F519"/>
      <c r="G519"/>
      <c r="H519"/>
      <c r="I519"/>
      <c r="J519" s="107"/>
      <c r="K519"/>
      <c r="L519"/>
    </row>
    <row r="520" spans="1:12" ht="15.75">
      <c r="A520"/>
      <c r="B520" s="51"/>
      <c r="C520"/>
      <c r="D520"/>
      <c r="E520"/>
      <c r="F520"/>
      <c r="G520"/>
      <c r="H520"/>
      <c r="I520"/>
      <c r="J520" s="107"/>
      <c r="K520"/>
      <c r="L520"/>
    </row>
    <row r="521" spans="1:12" ht="15.75">
      <c r="A521"/>
      <c r="B521" s="51"/>
      <c r="C521"/>
      <c r="D521"/>
      <c r="E521"/>
      <c r="F521"/>
      <c r="G521"/>
      <c r="H521"/>
      <c r="I521"/>
      <c r="J521" s="107"/>
      <c r="K521"/>
      <c r="L521"/>
    </row>
    <row r="522" spans="1:12" ht="15.75">
      <c r="A522"/>
      <c r="B522" s="51"/>
      <c r="C522"/>
      <c r="D522"/>
      <c r="E522"/>
      <c r="F522"/>
      <c r="G522"/>
      <c r="H522"/>
      <c r="I522"/>
      <c r="J522" s="107"/>
      <c r="K522"/>
      <c r="L522"/>
    </row>
    <row r="523" spans="1:12" ht="15.75">
      <c r="A523"/>
      <c r="B523" s="51"/>
      <c r="C523"/>
      <c r="D523"/>
      <c r="E523"/>
      <c r="F523"/>
      <c r="G523"/>
      <c r="H523"/>
      <c r="I523"/>
      <c r="J523" s="107"/>
      <c r="K523"/>
      <c r="L523"/>
    </row>
    <row r="524" spans="1:12" ht="15.75">
      <c r="A524"/>
      <c r="B524" s="51"/>
      <c r="C524"/>
      <c r="D524"/>
      <c r="E524"/>
      <c r="F524"/>
      <c r="G524"/>
      <c r="H524"/>
      <c r="I524"/>
      <c r="J524" s="107"/>
      <c r="K524"/>
      <c r="L524"/>
    </row>
    <row r="525" spans="1:12" ht="15.75">
      <c r="A525"/>
      <c r="B525" s="51"/>
      <c r="C525"/>
      <c r="D525"/>
      <c r="E525"/>
      <c r="F525"/>
      <c r="G525"/>
      <c r="H525"/>
      <c r="I525"/>
      <c r="J525" s="107"/>
      <c r="K525"/>
      <c r="L525"/>
    </row>
    <row r="526" spans="1:12" ht="15.75">
      <c r="A526"/>
      <c r="B526" s="51"/>
      <c r="C526"/>
      <c r="D526"/>
      <c r="E526"/>
      <c r="F526"/>
      <c r="G526"/>
      <c r="H526"/>
      <c r="I526"/>
      <c r="J526" s="107"/>
      <c r="K526"/>
      <c r="L526"/>
    </row>
    <row r="527" spans="1:12" ht="15.75">
      <c r="A527"/>
      <c r="B527" s="51"/>
      <c r="C527"/>
      <c r="D527"/>
      <c r="E527"/>
      <c r="F527"/>
      <c r="G527"/>
      <c r="H527"/>
      <c r="I527"/>
      <c r="J527" s="107"/>
      <c r="K527"/>
      <c r="L527"/>
    </row>
    <row r="528" spans="1:12" ht="15.75">
      <c r="A528"/>
      <c r="B528" s="51"/>
      <c r="C528"/>
      <c r="D528"/>
      <c r="E528"/>
      <c r="F528"/>
      <c r="G528"/>
      <c r="H528"/>
      <c r="I528"/>
      <c r="J528" s="107"/>
      <c r="K528"/>
      <c r="L528"/>
    </row>
    <row r="529" spans="1:12" ht="15.75">
      <c r="A529"/>
      <c r="B529" s="51"/>
      <c r="C529"/>
      <c r="D529"/>
      <c r="E529"/>
      <c r="F529"/>
      <c r="G529"/>
      <c r="H529"/>
      <c r="I529"/>
      <c r="J529" s="107"/>
      <c r="K529"/>
      <c r="L529"/>
    </row>
    <row r="530" spans="1:12" ht="15.75">
      <c r="A530"/>
      <c r="B530" s="51"/>
      <c r="C530"/>
      <c r="D530"/>
      <c r="E530"/>
      <c r="F530"/>
      <c r="G530"/>
      <c r="H530"/>
      <c r="I530"/>
      <c r="J530" s="107"/>
      <c r="K530"/>
      <c r="L530"/>
    </row>
    <row r="531" spans="1:12" ht="15.75">
      <c r="A531"/>
      <c r="B531" s="51"/>
      <c r="C531"/>
      <c r="D531"/>
      <c r="E531"/>
      <c r="F531"/>
      <c r="G531"/>
      <c r="H531"/>
      <c r="I531"/>
      <c r="J531" s="107"/>
      <c r="K531"/>
      <c r="L531"/>
    </row>
    <row r="532" spans="1:12" ht="15.75">
      <c r="A532"/>
      <c r="B532" s="51"/>
      <c r="C532"/>
      <c r="D532"/>
      <c r="E532"/>
      <c r="F532"/>
      <c r="G532"/>
      <c r="H532"/>
      <c r="I532"/>
      <c r="J532" s="107"/>
      <c r="K532"/>
      <c r="L532"/>
    </row>
    <row r="533" spans="1:12" ht="15.75">
      <c r="A533"/>
      <c r="B533" s="51"/>
      <c r="C533"/>
      <c r="D533"/>
      <c r="E533"/>
      <c r="F533"/>
      <c r="G533"/>
      <c r="H533"/>
      <c r="I533"/>
      <c r="J533" s="107"/>
      <c r="K533"/>
      <c r="L533"/>
    </row>
    <row r="534" spans="1:12" ht="15.75">
      <c r="A534"/>
      <c r="B534" s="51"/>
      <c r="C534"/>
      <c r="D534"/>
      <c r="E534"/>
      <c r="F534"/>
      <c r="G534"/>
      <c r="H534"/>
      <c r="I534"/>
      <c r="J534" s="107"/>
      <c r="K534"/>
      <c r="L534"/>
    </row>
    <row r="535" spans="1:12" ht="15.75">
      <c r="A535"/>
      <c r="B535" s="51"/>
      <c r="C535"/>
      <c r="D535"/>
      <c r="E535"/>
      <c r="F535"/>
      <c r="G535"/>
      <c r="H535"/>
      <c r="I535"/>
      <c r="J535" s="107"/>
      <c r="K535"/>
      <c r="L535"/>
    </row>
    <row r="536" spans="1:12" ht="15.75">
      <c r="A536"/>
      <c r="B536" s="51"/>
      <c r="C536"/>
      <c r="D536"/>
      <c r="E536"/>
      <c r="F536"/>
      <c r="G536"/>
      <c r="H536"/>
      <c r="I536"/>
      <c r="J536" s="107"/>
      <c r="K536"/>
      <c r="L536"/>
    </row>
    <row r="537" spans="1:12" ht="15.75">
      <c r="A537"/>
      <c r="B537" s="51"/>
      <c r="C537"/>
      <c r="D537"/>
      <c r="E537"/>
      <c r="F537"/>
      <c r="G537"/>
      <c r="H537"/>
      <c r="I537"/>
      <c r="J537" s="107"/>
      <c r="K537"/>
      <c r="L537"/>
    </row>
    <row r="538" spans="1:12" ht="15.75">
      <c r="A538"/>
      <c r="B538" s="51"/>
      <c r="C538"/>
      <c r="D538"/>
      <c r="E538"/>
      <c r="F538"/>
      <c r="G538"/>
      <c r="H538"/>
      <c r="I538"/>
      <c r="J538" s="107"/>
      <c r="K538"/>
      <c r="L538"/>
    </row>
    <row r="539" spans="1:12" ht="15.75">
      <c r="A539"/>
      <c r="B539" s="51"/>
      <c r="C539"/>
      <c r="D539"/>
      <c r="E539"/>
      <c r="F539"/>
      <c r="G539"/>
      <c r="H539"/>
      <c r="I539"/>
      <c r="J539" s="107"/>
      <c r="K539"/>
      <c r="L539"/>
    </row>
    <row r="540" spans="1:12" ht="15.75">
      <c r="A540"/>
      <c r="B540" s="51"/>
      <c r="C540"/>
      <c r="D540"/>
      <c r="E540"/>
      <c r="F540"/>
      <c r="G540"/>
      <c r="H540"/>
      <c r="I540"/>
      <c r="J540" s="107"/>
      <c r="K540"/>
      <c r="L540"/>
    </row>
    <row r="541" spans="1:12" ht="15.75">
      <c r="A541"/>
      <c r="B541" s="51"/>
      <c r="C541"/>
      <c r="D541"/>
      <c r="E541"/>
      <c r="F541"/>
      <c r="G541"/>
      <c r="H541"/>
      <c r="I541"/>
      <c r="J541" s="107"/>
      <c r="K541"/>
      <c r="L541"/>
    </row>
    <row r="542" spans="1:12" ht="15.75">
      <c r="A542"/>
      <c r="B542" s="51"/>
      <c r="C542"/>
      <c r="D542"/>
      <c r="E542"/>
      <c r="F542"/>
      <c r="G542"/>
      <c r="H542"/>
      <c r="I542"/>
      <c r="J542" s="107"/>
      <c r="K542"/>
      <c r="L542"/>
    </row>
    <row r="543" spans="1:12" ht="15.75">
      <c r="A543"/>
      <c r="B543" s="51"/>
      <c r="C543"/>
      <c r="D543"/>
      <c r="E543"/>
      <c r="F543"/>
      <c r="G543"/>
      <c r="H543"/>
      <c r="I543"/>
      <c r="J543" s="107"/>
      <c r="K543"/>
      <c r="L543"/>
    </row>
    <row r="544" spans="1:12" ht="15.75">
      <c r="A544"/>
      <c r="B544" s="51"/>
      <c r="C544"/>
      <c r="D544"/>
      <c r="E544"/>
      <c r="F544"/>
      <c r="G544"/>
      <c r="H544"/>
      <c r="I544"/>
      <c r="J544" s="107"/>
      <c r="K544"/>
      <c r="L544"/>
    </row>
    <row r="545" spans="1:12" ht="15.75">
      <c r="A545"/>
      <c r="B545" s="51"/>
      <c r="C545"/>
      <c r="D545"/>
      <c r="E545"/>
      <c r="F545"/>
      <c r="G545"/>
      <c r="H545"/>
      <c r="I545"/>
      <c r="J545" s="107"/>
      <c r="K545"/>
      <c r="L545"/>
    </row>
    <row r="546" spans="1:12" ht="15.75">
      <c r="A546"/>
      <c r="B546" s="51"/>
      <c r="C546"/>
      <c r="D546"/>
      <c r="E546"/>
      <c r="F546"/>
      <c r="G546"/>
      <c r="H546"/>
      <c r="I546"/>
      <c r="J546" s="107"/>
      <c r="K546"/>
      <c r="L546"/>
    </row>
    <row r="547" spans="1:12" ht="15.75">
      <c r="A547"/>
      <c r="B547" s="51"/>
      <c r="C547"/>
      <c r="D547"/>
      <c r="E547"/>
      <c r="F547"/>
      <c r="G547"/>
      <c r="H547"/>
      <c r="I547"/>
      <c r="J547" s="107"/>
      <c r="K547"/>
      <c r="L547"/>
    </row>
    <row r="548" spans="1:12" ht="15.75">
      <c r="A548"/>
      <c r="B548" s="51"/>
      <c r="C548"/>
      <c r="D548"/>
      <c r="E548"/>
      <c r="F548"/>
      <c r="G548"/>
      <c r="H548"/>
      <c r="I548"/>
      <c r="J548" s="107"/>
      <c r="K548"/>
      <c r="L548"/>
    </row>
    <row r="549" spans="1:12" ht="15.75">
      <c r="A549"/>
      <c r="B549" s="51"/>
      <c r="C549"/>
      <c r="D549"/>
      <c r="E549"/>
      <c r="F549"/>
      <c r="G549"/>
      <c r="H549"/>
      <c r="I549"/>
      <c r="J549" s="107"/>
      <c r="K549"/>
      <c r="L549"/>
    </row>
    <row r="550" spans="1:12" ht="15.75">
      <c r="A550"/>
      <c r="B550" s="51"/>
      <c r="C550"/>
      <c r="D550"/>
      <c r="E550"/>
      <c r="F550"/>
      <c r="G550"/>
      <c r="H550"/>
      <c r="I550"/>
      <c r="J550" s="107"/>
      <c r="K550"/>
      <c r="L550"/>
    </row>
    <row r="551" spans="1:12" ht="15.75">
      <c r="A551"/>
      <c r="B551" s="51"/>
      <c r="C551"/>
      <c r="D551"/>
      <c r="E551"/>
      <c r="F551"/>
      <c r="G551"/>
      <c r="H551"/>
      <c r="I551"/>
      <c r="J551" s="107"/>
      <c r="K551"/>
      <c r="L551"/>
    </row>
    <row r="552" spans="1:12" ht="15.75">
      <c r="A552"/>
      <c r="B552" s="51"/>
      <c r="C552"/>
      <c r="D552"/>
      <c r="E552"/>
      <c r="F552"/>
      <c r="G552"/>
      <c r="H552"/>
      <c r="I552"/>
      <c r="J552" s="107"/>
      <c r="K552"/>
      <c r="L552"/>
    </row>
    <row r="553" spans="1:12" ht="15.75">
      <c r="A553"/>
      <c r="B553" s="51"/>
      <c r="C553"/>
      <c r="D553"/>
      <c r="E553"/>
      <c r="F553"/>
      <c r="G553"/>
      <c r="H553"/>
      <c r="I553"/>
      <c r="J553" s="107"/>
      <c r="K553"/>
      <c r="L553"/>
    </row>
    <row r="554" spans="1:12" ht="15.75">
      <c r="A554"/>
      <c r="B554" s="51"/>
      <c r="C554"/>
      <c r="D554"/>
      <c r="E554"/>
      <c r="F554"/>
      <c r="G554"/>
      <c r="H554"/>
      <c r="I554"/>
      <c r="J554" s="107"/>
      <c r="K554"/>
      <c r="L554"/>
    </row>
    <row r="555" spans="1:12" ht="15.75">
      <c r="A555"/>
      <c r="B555" s="51"/>
      <c r="C555"/>
      <c r="D555"/>
      <c r="E555"/>
      <c r="F555"/>
      <c r="G555"/>
      <c r="H555"/>
      <c r="I555"/>
      <c r="J555" s="107"/>
      <c r="K555"/>
      <c r="L555"/>
    </row>
    <row r="556" spans="1:12" ht="15.75">
      <c r="A556"/>
      <c r="B556" s="51"/>
      <c r="C556"/>
      <c r="D556"/>
      <c r="E556"/>
      <c r="F556"/>
      <c r="G556"/>
      <c r="H556"/>
      <c r="I556"/>
      <c r="J556" s="107"/>
      <c r="K556"/>
      <c r="L556"/>
    </row>
    <row r="557" spans="1:12" ht="15.75">
      <c r="A557"/>
      <c r="B557" s="51"/>
      <c r="C557"/>
      <c r="D557"/>
      <c r="E557"/>
      <c r="F557"/>
      <c r="G557"/>
      <c r="H557"/>
      <c r="I557"/>
      <c r="J557" s="107"/>
      <c r="K557"/>
      <c r="L557"/>
    </row>
    <row r="558" spans="1:12" ht="15.75">
      <c r="A558"/>
      <c r="B558" s="51"/>
      <c r="C558"/>
      <c r="D558"/>
      <c r="E558"/>
      <c r="F558"/>
      <c r="G558"/>
      <c r="H558"/>
      <c r="I558"/>
      <c r="J558" s="107"/>
      <c r="K558"/>
      <c r="L558"/>
    </row>
    <row r="559" spans="1:12" ht="15.75">
      <c r="A559"/>
      <c r="B559" s="51"/>
      <c r="C559"/>
      <c r="D559"/>
      <c r="E559"/>
      <c r="F559"/>
      <c r="G559"/>
      <c r="H559"/>
      <c r="I559"/>
      <c r="J559" s="107"/>
      <c r="K559"/>
      <c r="L559"/>
    </row>
    <row r="560" spans="1:12" ht="15.75">
      <c r="A560"/>
      <c r="B560" s="51"/>
      <c r="C560"/>
      <c r="D560"/>
      <c r="E560"/>
      <c r="F560"/>
      <c r="G560"/>
      <c r="H560"/>
      <c r="I560"/>
      <c r="J560" s="107"/>
      <c r="K560"/>
      <c r="L560"/>
    </row>
    <row r="561" spans="1:12" ht="15.75">
      <c r="A561"/>
      <c r="B561" s="51"/>
      <c r="C561"/>
      <c r="D561"/>
      <c r="E561"/>
      <c r="F561"/>
      <c r="G561"/>
      <c r="H561"/>
      <c r="I561"/>
      <c r="J561" s="107"/>
      <c r="K561"/>
      <c r="L561"/>
    </row>
    <row r="562" spans="1:12" ht="15.75">
      <c r="A562"/>
      <c r="B562" s="51"/>
      <c r="C562"/>
      <c r="D562"/>
      <c r="E562"/>
      <c r="F562"/>
      <c r="G562"/>
      <c r="H562"/>
      <c r="I562"/>
      <c r="J562" s="107"/>
      <c r="K562"/>
      <c r="L562"/>
    </row>
    <row r="563" spans="1:12" ht="15.75">
      <c r="A563"/>
      <c r="B563" s="51"/>
      <c r="C563"/>
      <c r="D563"/>
      <c r="E563"/>
      <c r="F563"/>
      <c r="G563"/>
      <c r="H563"/>
      <c r="I563"/>
      <c r="J563" s="107"/>
      <c r="K563"/>
      <c r="L563"/>
    </row>
    <row r="564" spans="1:12" ht="15.75">
      <c r="A564"/>
      <c r="B564" s="51"/>
      <c r="C564"/>
      <c r="D564"/>
      <c r="E564"/>
      <c r="F564"/>
      <c r="G564"/>
      <c r="H564"/>
      <c r="I564"/>
      <c r="J564" s="107"/>
      <c r="K564"/>
      <c r="L564"/>
    </row>
    <row r="565" spans="1:12" ht="15.75">
      <c r="A565"/>
      <c r="B565" s="51"/>
      <c r="C565"/>
      <c r="D565"/>
      <c r="E565"/>
      <c r="F565"/>
      <c r="G565"/>
      <c r="H565"/>
      <c r="I565"/>
      <c r="J565" s="107"/>
      <c r="K565"/>
      <c r="L565"/>
    </row>
    <row r="566" spans="1:12" ht="15.75">
      <c r="A566"/>
      <c r="B566" s="51"/>
      <c r="C566"/>
      <c r="D566"/>
      <c r="E566"/>
      <c r="F566"/>
      <c r="G566"/>
      <c r="H566"/>
      <c r="I566"/>
      <c r="J566" s="107"/>
      <c r="K566"/>
      <c r="L566"/>
    </row>
    <row r="567" spans="1:12" ht="15.75">
      <c r="A567"/>
      <c r="B567" s="51"/>
      <c r="C567"/>
      <c r="D567"/>
      <c r="E567"/>
      <c r="F567"/>
      <c r="G567"/>
      <c r="H567"/>
      <c r="I567"/>
      <c r="J567" s="107"/>
      <c r="K567"/>
      <c r="L567"/>
    </row>
    <row r="568" spans="1:12" ht="15.75">
      <c r="A568"/>
      <c r="B568" s="51"/>
      <c r="C568"/>
      <c r="D568"/>
      <c r="E568"/>
      <c r="F568"/>
      <c r="G568"/>
      <c r="H568"/>
      <c r="I568"/>
      <c r="J568" s="107"/>
      <c r="K568"/>
      <c r="L568"/>
    </row>
    <row r="569" spans="1:12" ht="15.75">
      <c r="A569"/>
      <c r="B569" s="51"/>
      <c r="C569"/>
      <c r="D569"/>
      <c r="E569"/>
      <c r="F569"/>
      <c r="G569"/>
      <c r="H569"/>
      <c r="I569"/>
      <c r="J569" s="107"/>
      <c r="K569"/>
      <c r="L569"/>
    </row>
    <row r="570" spans="1:12" ht="15.75">
      <c r="A570"/>
      <c r="B570" s="51"/>
      <c r="C570"/>
      <c r="D570"/>
      <c r="E570"/>
      <c r="F570"/>
      <c r="G570"/>
      <c r="H570"/>
      <c r="I570"/>
      <c r="J570" s="107"/>
      <c r="K570"/>
      <c r="L570"/>
    </row>
    <row r="571" spans="1:12" ht="15.75">
      <c r="A571"/>
      <c r="B571" s="51"/>
      <c r="C571"/>
      <c r="D571"/>
      <c r="E571"/>
      <c r="F571"/>
      <c r="G571"/>
      <c r="H571"/>
      <c r="I571"/>
      <c r="J571" s="107"/>
      <c r="K571"/>
      <c r="L571"/>
    </row>
    <row r="572" spans="1:12" ht="15.75">
      <c r="A572"/>
      <c r="B572" s="51"/>
      <c r="C572"/>
      <c r="D572"/>
      <c r="E572"/>
      <c r="F572"/>
      <c r="G572"/>
      <c r="H572"/>
      <c r="I572"/>
      <c r="J572" s="107"/>
      <c r="K572"/>
      <c r="L572"/>
    </row>
    <row r="573" spans="1:12" ht="15.75">
      <c r="A573"/>
      <c r="B573" s="51"/>
      <c r="C573"/>
      <c r="D573"/>
      <c r="E573"/>
      <c r="F573"/>
      <c r="G573"/>
      <c r="H573"/>
      <c r="I573"/>
      <c r="J573" s="107"/>
      <c r="K573"/>
      <c r="L573"/>
    </row>
    <row r="574" spans="1:12" ht="15.75">
      <c r="A574"/>
      <c r="B574" s="51"/>
      <c r="C574"/>
      <c r="D574"/>
      <c r="E574"/>
      <c r="F574"/>
      <c r="G574"/>
      <c r="H574"/>
      <c r="I574"/>
      <c r="J574" s="107"/>
      <c r="K574"/>
      <c r="L574"/>
    </row>
    <row r="575" spans="1:12" ht="15.75">
      <c r="A575"/>
      <c r="B575" s="51"/>
      <c r="C575"/>
      <c r="D575"/>
      <c r="E575"/>
      <c r="F575"/>
      <c r="G575"/>
      <c r="H575"/>
      <c r="I575"/>
      <c r="J575" s="107"/>
      <c r="K575"/>
      <c r="L575"/>
    </row>
    <row r="576" spans="1:12" ht="15.75">
      <c r="A576"/>
      <c r="B576" s="51"/>
      <c r="C576"/>
      <c r="D576"/>
      <c r="E576"/>
      <c r="F576"/>
      <c r="G576"/>
      <c r="H576"/>
      <c r="I576"/>
      <c r="J576" s="107"/>
      <c r="K576"/>
      <c r="L576"/>
    </row>
    <row r="577" spans="1:12" ht="15.75">
      <c r="A577"/>
      <c r="B577" s="51"/>
      <c r="C577"/>
      <c r="D577"/>
      <c r="E577"/>
      <c r="F577"/>
      <c r="G577"/>
      <c r="H577"/>
      <c r="I577"/>
      <c r="J577" s="107"/>
      <c r="K577"/>
      <c r="L577"/>
    </row>
    <row r="578" spans="1:12" ht="15.75">
      <c r="A578"/>
      <c r="B578" s="51"/>
      <c r="C578"/>
      <c r="D578"/>
      <c r="E578"/>
      <c r="F578"/>
      <c r="G578"/>
      <c r="H578"/>
      <c r="I578"/>
      <c r="J578" s="107"/>
      <c r="K578"/>
      <c r="L578"/>
    </row>
    <row r="579" spans="1:12" ht="15.75">
      <c r="A579"/>
      <c r="B579" s="51"/>
      <c r="C579"/>
      <c r="D579"/>
      <c r="E579"/>
      <c r="F579"/>
      <c r="G579"/>
      <c r="H579"/>
      <c r="I579"/>
      <c r="J579" s="107"/>
      <c r="K579"/>
      <c r="L579"/>
    </row>
    <row r="580" spans="1:12" ht="15.75">
      <c r="A580"/>
      <c r="B580" s="51"/>
      <c r="C580"/>
      <c r="D580"/>
      <c r="E580"/>
      <c r="F580"/>
      <c r="G580"/>
      <c r="H580"/>
      <c r="I580"/>
      <c r="J580" s="107"/>
      <c r="K580"/>
      <c r="L580"/>
    </row>
    <row r="581" spans="1:12" ht="15.75">
      <c r="A581"/>
      <c r="B581" s="51"/>
      <c r="C581"/>
      <c r="D581"/>
      <c r="E581"/>
      <c r="F581"/>
      <c r="G581"/>
      <c r="H581"/>
      <c r="I581"/>
      <c r="J581" s="107"/>
      <c r="K581"/>
      <c r="L581"/>
    </row>
    <row r="582" spans="1:12" ht="15.75">
      <c r="A582"/>
      <c r="B582" s="51"/>
      <c r="C582"/>
      <c r="D582"/>
      <c r="E582"/>
      <c r="F582"/>
      <c r="G582"/>
      <c r="H582"/>
      <c r="I582"/>
      <c r="J582" s="107"/>
      <c r="K582"/>
      <c r="L582"/>
    </row>
    <row r="583" spans="1:12" ht="15.75">
      <c r="A583"/>
      <c r="B583" s="51"/>
      <c r="C583"/>
      <c r="D583"/>
      <c r="E583"/>
      <c r="F583"/>
      <c r="G583"/>
      <c r="H583"/>
      <c r="I583"/>
      <c r="J583" s="107"/>
      <c r="K583"/>
      <c r="L583"/>
    </row>
    <row r="584" spans="1:12" ht="15.75">
      <c r="A584"/>
      <c r="B584" s="51"/>
      <c r="C584"/>
      <c r="D584"/>
      <c r="E584"/>
      <c r="F584"/>
      <c r="G584"/>
      <c r="H584"/>
      <c r="I584"/>
      <c r="J584" s="107"/>
      <c r="K584"/>
      <c r="L584"/>
    </row>
    <row r="585" spans="1:12" ht="15.75">
      <c r="A585"/>
      <c r="B585" s="51"/>
      <c r="C585"/>
      <c r="D585"/>
      <c r="E585"/>
      <c r="F585"/>
      <c r="G585"/>
      <c r="H585"/>
      <c r="I585"/>
      <c r="J585" s="107"/>
      <c r="K585"/>
      <c r="L585"/>
    </row>
    <row r="586" spans="1:12" ht="15.75">
      <c r="A586"/>
      <c r="B586" s="51"/>
      <c r="C586"/>
      <c r="D586"/>
      <c r="E586"/>
      <c r="F586"/>
      <c r="G586"/>
      <c r="H586"/>
      <c r="I586"/>
      <c r="J586" s="107"/>
      <c r="K586"/>
      <c r="L586"/>
    </row>
    <row r="587" spans="1:12" ht="15.75">
      <c r="A587"/>
      <c r="B587" s="51"/>
      <c r="C587"/>
      <c r="D587"/>
      <c r="E587"/>
      <c r="F587"/>
      <c r="G587"/>
      <c r="H587"/>
      <c r="I587"/>
      <c r="J587" s="107"/>
      <c r="K587"/>
      <c r="L587"/>
    </row>
    <row r="588" spans="1:12" ht="15.75">
      <c r="A588"/>
      <c r="B588" s="51"/>
      <c r="C588"/>
      <c r="D588"/>
      <c r="E588"/>
      <c r="F588"/>
      <c r="G588"/>
      <c r="H588"/>
      <c r="I588"/>
      <c r="J588" s="107"/>
      <c r="K588"/>
      <c r="L588"/>
    </row>
    <row r="589" spans="1:12" ht="15.75">
      <c r="A589"/>
      <c r="B589" s="51"/>
      <c r="C589"/>
      <c r="D589"/>
      <c r="E589"/>
      <c r="F589"/>
      <c r="G589"/>
      <c r="H589"/>
      <c r="I589"/>
      <c r="J589" s="107"/>
      <c r="K589"/>
      <c r="L589"/>
    </row>
    <row r="590" spans="1:12" ht="15.75">
      <c r="A590"/>
      <c r="B590" s="51"/>
      <c r="C590"/>
      <c r="D590"/>
      <c r="E590"/>
      <c r="F590"/>
      <c r="G590"/>
      <c r="H590"/>
      <c r="I590"/>
      <c r="J590" s="107"/>
      <c r="K590"/>
      <c r="L590"/>
    </row>
    <row r="591" spans="1:12" ht="15.75">
      <c r="A591"/>
      <c r="B591" s="51"/>
      <c r="C591"/>
      <c r="D591"/>
      <c r="E591"/>
      <c r="F591"/>
      <c r="G591"/>
      <c r="H591"/>
      <c r="I591"/>
      <c r="J591" s="107"/>
      <c r="K591"/>
      <c r="L591"/>
    </row>
    <row r="592" spans="1:12" ht="15.75">
      <c r="A592"/>
      <c r="B592" s="51"/>
      <c r="C592"/>
      <c r="D592"/>
      <c r="E592"/>
      <c r="F592"/>
      <c r="G592"/>
      <c r="H592"/>
      <c r="I592"/>
      <c r="J592" s="107"/>
      <c r="K592"/>
      <c r="L592"/>
    </row>
    <row r="593" spans="1:12" ht="15.75">
      <c r="A593"/>
      <c r="B593" s="51"/>
      <c r="C593"/>
      <c r="D593"/>
      <c r="E593"/>
      <c r="F593"/>
      <c r="G593"/>
      <c r="H593"/>
      <c r="I593"/>
      <c r="J593" s="107"/>
      <c r="K593"/>
      <c r="L593"/>
    </row>
    <row r="594" spans="1:12" ht="15.75">
      <c r="A594"/>
      <c r="B594" s="51"/>
      <c r="C594"/>
      <c r="D594"/>
      <c r="E594"/>
      <c r="F594"/>
      <c r="G594"/>
      <c r="H594"/>
      <c r="I594"/>
      <c r="J594" s="107"/>
      <c r="K594"/>
      <c r="L594"/>
    </row>
    <row r="595" spans="1:12" ht="15.75">
      <c r="A595"/>
      <c r="B595" s="51"/>
      <c r="C595"/>
      <c r="D595"/>
      <c r="E595"/>
      <c r="F595"/>
      <c r="G595"/>
      <c r="H595"/>
      <c r="I595"/>
      <c r="J595" s="107"/>
      <c r="K595"/>
      <c r="L595"/>
    </row>
    <row r="596" spans="1:12" ht="15.75">
      <c r="A596"/>
      <c r="B596" s="51"/>
      <c r="C596"/>
      <c r="D596"/>
      <c r="E596"/>
      <c r="F596"/>
      <c r="G596"/>
      <c r="H596"/>
      <c r="I596"/>
      <c r="J596" s="107"/>
      <c r="K596"/>
      <c r="L596"/>
    </row>
    <row r="597" spans="1:12" ht="15.75">
      <c r="A597"/>
      <c r="B597" s="51"/>
      <c r="C597"/>
      <c r="D597"/>
      <c r="E597"/>
      <c r="F597"/>
      <c r="G597"/>
      <c r="H597"/>
      <c r="I597"/>
      <c r="J597" s="107"/>
      <c r="K597"/>
      <c r="L597"/>
    </row>
    <row r="598" spans="1:12" ht="15.75">
      <c r="A598"/>
      <c r="B598" s="51"/>
      <c r="C598"/>
      <c r="D598"/>
      <c r="E598"/>
      <c r="F598"/>
      <c r="G598"/>
      <c r="H598"/>
      <c r="I598"/>
      <c r="J598" s="107"/>
      <c r="K598"/>
      <c r="L598"/>
    </row>
    <row r="599" spans="1:12" ht="15.75">
      <c r="A599"/>
      <c r="B599" s="51"/>
      <c r="C599"/>
      <c r="D599"/>
      <c r="E599"/>
      <c r="F599"/>
      <c r="G599"/>
      <c r="H599"/>
      <c r="I599"/>
      <c r="J599" s="107"/>
      <c r="K599"/>
      <c r="L599"/>
    </row>
    <row r="600" spans="1:12" ht="15.75">
      <c r="A600"/>
      <c r="B600" s="51"/>
      <c r="C600"/>
      <c r="D600"/>
      <c r="E600"/>
      <c r="F600"/>
      <c r="G600"/>
      <c r="H600"/>
      <c r="I600"/>
      <c r="J600" s="107"/>
      <c r="K600"/>
      <c r="L600"/>
    </row>
    <row r="601" spans="1:12" ht="15.75">
      <c r="A601"/>
      <c r="B601" s="51"/>
      <c r="C601"/>
      <c r="D601"/>
      <c r="E601"/>
      <c r="F601"/>
      <c r="G601"/>
      <c r="H601"/>
      <c r="I601"/>
      <c r="J601" s="107"/>
      <c r="K601"/>
      <c r="L601"/>
    </row>
    <row r="602" spans="1:12" ht="15.75">
      <c r="A602"/>
      <c r="B602" s="51"/>
      <c r="C602"/>
      <c r="D602"/>
      <c r="E602"/>
      <c r="F602"/>
      <c r="G602"/>
      <c r="H602"/>
      <c r="I602"/>
      <c r="J602" s="107"/>
      <c r="K602"/>
      <c r="L602"/>
    </row>
    <row r="603" spans="1:12" ht="15.75">
      <c r="A603"/>
      <c r="B603" s="51"/>
      <c r="C603"/>
      <c r="D603"/>
      <c r="E603"/>
      <c r="F603"/>
      <c r="G603"/>
      <c r="H603"/>
      <c r="I603"/>
      <c r="J603" s="107"/>
      <c r="K603"/>
      <c r="L603"/>
    </row>
    <row r="604" spans="1:12" ht="15.75">
      <c r="A604"/>
      <c r="B604" s="51"/>
      <c r="C604"/>
      <c r="D604"/>
      <c r="E604"/>
      <c r="F604"/>
      <c r="G604"/>
      <c r="H604"/>
      <c r="I604"/>
      <c r="J604" s="107"/>
      <c r="K604"/>
      <c r="L604"/>
    </row>
    <row r="605" spans="1:12" ht="15.75">
      <c r="A605"/>
      <c r="B605" s="51"/>
      <c r="C605"/>
      <c r="D605"/>
      <c r="E605"/>
      <c r="F605"/>
      <c r="G605"/>
      <c r="H605"/>
      <c r="I605"/>
      <c r="J605" s="107"/>
      <c r="K605"/>
      <c r="L605"/>
    </row>
    <row r="606" spans="1:12" ht="15.75">
      <c r="A606"/>
      <c r="B606" s="51"/>
      <c r="C606"/>
      <c r="D606"/>
      <c r="E606"/>
      <c r="F606"/>
      <c r="G606"/>
      <c r="H606"/>
      <c r="I606"/>
      <c r="J606" s="107"/>
      <c r="K606"/>
      <c r="L606"/>
    </row>
    <row r="607" spans="1:12" ht="15.75">
      <c r="A607"/>
      <c r="B607" s="51"/>
      <c r="C607"/>
      <c r="D607"/>
      <c r="E607"/>
      <c r="F607"/>
      <c r="G607"/>
      <c r="H607"/>
      <c r="I607"/>
      <c r="J607" s="107"/>
      <c r="K607"/>
      <c r="L607"/>
    </row>
    <row r="608" spans="1:12" ht="15.75">
      <c r="A608"/>
      <c r="B608" s="51"/>
      <c r="C608"/>
      <c r="D608"/>
      <c r="E608"/>
      <c r="F608"/>
      <c r="G608"/>
      <c r="H608"/>
      <c r="I608"/>
      <c r="J608" s="107"/>
      <c r="K608"/>
      <c r="L608"/>
    </row>
    <row r="609" spans="1:12" ht="15.75">
      <c r="A609"/>
      <c r="B609" s="51"/>
      <c r="C609"/>
      <c r="D609"/>
      <c r="E609"/>
      <c r="F609"/>
      <c r="G609"/>
      <c r="H609"/>
      <c r="I609"/>
      <c r="J609" s="107"/>
      <c r="K609"/>
      <c r="L609"/>
    </row>
    <row r="610" spans="1:12" ht="15.75">
      <c r="A610"/>
      <c r="B610" s="51"/>
      <c r="C610"/>
      <c r="D610"/>
      <c r="E610"/>
      <c r="F610"/>
      <c r="G610"/>
      <c r="H610"/>
      <c r="I610"/>
      <c r="J610" s="107"/>
      <c r="K610"/>
      <c r="L610"/>
    </row>
    <row r="611" spans="1:12" ht="15.75">
      <c r="A611"/>
      <c r="B611" s="51"/>
      <c r="C611"/>
      <c r="D611"/>
      <c r="E611"/>
      <c r="F611"/>
      <c r="G611"/>
      <c r="H611"/>
      <c r="I611"/>
      <c r="J611" s="107"/>
      <c r="K611"/>
      <c r="L611"/>
    </row>
    <row r="612" spans="1:12" ht="15.75">
      <c r="A612"/>
      <c r="B612" s="51"/>
      <c r="C612"/>
      <c r="D612"/>
      <c r="E612"/>
      <c r="F612"/>
      <c r="G612"/>
      <c r="H612"/>
      <c r="I612"/>
      <c r="J612" s="107"/>
      <c r="K612"/>
      <c r="L612"/>
    </row>
    <row r="613" spans="1:12" ht="15.75">
      <c r="A613"/>
      <c r="B613" s="51"/>
      <c r="C613"/>
      <c r="D613"/>
      <c r="E613"/>
      <c r="F613"/>
      <c r="G613"/>
      <c r="H613"/>
      <c r="I613"/>
      <c r="J613" s="107"/>
      <c r="K613"/>
      <c r="L613"/>
    </row>
    <row r="614" spans="1:12" ht="15.75">
      <c r="A614"/>
      <c r="B614" s="51"/>
      <c r="C614"/>
      <c r="D614"/>
      <c r="E614"/>
      <c r="F614"/>
      <c r="G614"/>
      <c r="H614"/>
      <c r="I614"/>
      <c r="J614" s="107"/>
      <c r="K614"/>
      <c r="L614"/>
    </row>
    <row r="615" spans="1:12" ht="15.75">
      <c r="A615"/>
      <c r="B615" s="51"/>
      <c r="C615"/>
      <c r="D615"/>
      <c r="E615"/>
      <c r="F615"/>
      <c r="G615"/>
      <c r="H615"/>
      <c r="I615"/>
      <c r="J615" s="107"/>
      <c r="K615"/>
      <c r="L615"/>
    </row>
    <row r="616" spans="1:12" ht="15.75">
      <c r="A616"/>
      <c r="B616" s="51"/>
      <c r="C616"/>
      <c r="D616"/>
      <c r="E616"/>
      <c r="F616"/>
      <c r="G616"/>
      <c r="H616"/>
      <c r="I616"/>
      <c r="J616" s="107"/>
      <c r="K616"/>
      <c r="L616"/>
    </row>
    <row r="617" spans="1:12" ht="15.75">
      <c r="A617"/>
      <c r="B617" s="51"/>
      <c r="C617"/>
      <c r="D617"/>
      <c r="E617"/>
      <c r="F617"/>
      <c r="G617"/>
      <c r="H617"/>
      <c r="I617"/>
      <c r="J617" s="107"/>
      <c r="K617"/>
      <c r="L617"/>
    </row>
    <row r="618" spans="1:12" ht="15.75">
      <c r="A618"/>
      <c r="B618" s="51"/>
      <c r="C618"/>
      <c r="D618"/>
      <c r="E618"/>
      <c r="F618"/>
      <c r="G618"/>
      <c r="H618"/>
      <c r="I618"/>
      <c r="J618" s="107"/>
      <c r="K618"/>
      <c r="L618"/>
    </row>
    <row r="619" spans="1:12" ht="15.75">
      <c r="A619"/>
      <c r="B619" s="51"/>
      <c r="C619"/>
      <c r="D619"/>
      <c r="E619"/>
      <c r="F619"/>
      <c r="G619"/>
      <c r="H619"/>
      <c r="I619"/>
      <c r="J619" s="107"/>
      <c r="K619"/>
      <c r="L619"/>
    </row>
    <row r="620" spans="1:12" ht="15.75">
      <c r="A620"/>
      <c r="B620" s="51"/>
      <c r="C620"/>
      <c r="D620"/>
      <c r="E620"/>
      <c r="F620"/>
      <c r="G620"/>
      <c r="H620"/>
      <c r="I620"/>
      <c r="J620" s="107"/>
      <c r="K620"/>
      <c r="L620"/>
    </row>
    <row r="621" spans="1:12" ht="15.75">
      <c r="A621"/>
      <c r="B621" s="51"/>
      <c r="C621"/>
      <c r="D621"/>
      <c r="E621"/>
      <c r="F621"/>
      <c r="G621"/>
      <c r="H621"/>
      <c r="I621"/>
      <c r="J621" s="107"/>
      <c r="K621"/>
      <c r="L621"/>
    </row>
    <row r="622" spans="1:12" ht="15.75">
      <c r="A622"/>
      <c r="B622" s="51"/>
      <c r="C622"/>
      <c r="D622"/>
      <c r="E622"/>
      <c r="F622"/>
      <c r="G622"/>
      <c r="H622"/>
      <c r="I622"/>
      <c r="J622" s="107"/>
      <c r="K622"/>
      <c r="L622"/>
    </row>
    <row r="623" spans="1:12" ht="15.75">
      <c r="A623"/>
      <c r="B623" s="51"/>
      <c r="C623"/>
      <c r="D623"/>
      <c r="E623"/>
      <c r="F623"/>
      <c r="G623"/>
      <c r="H623"/>
      <c r="I623"/>
      <c r="J623" s="107"/>
      <c r="K623"/>
      <c r="L623"/>
    </row>
    <row r="624" spans="1:12" ht="15.75">
      <c r="A624"/>
      <c r="B624" s="51"/>
      <c r="C624"/>
      <c r="D624"/>
      <c r="E624"/>
      <c r="F624"/>
      <c r="G624"/>
      <c r="H624"/>
      <c r="I624"/>
      <c r="J624" s="107"/>
      <c r="K624"/>
      <c r="L624"/>
    </row>
    <row r="625" spans="1:12" ht="15.75">
      <c r="A625"/>
      <c r="B625" s="51"/>
      <c r="C625"/>
      <c r="D625"/>
      <c r="E625"/>
      <c r="F625"/>
      <c r="G625"/>
      <c r="H625"/>
      <c r="I625"/>
      <c r="J625" s="107"/>
      <c r="K625"/>
      <c r="L625"/>
    </row>
    <row r="626" spans="1:12" ht="15.75">
      <c r="A626"/>
      <c r="B626" s="51"/>
      <c r="C626"/>
      <c r="D626"/>
      <c r="E626"/>
      <c r="F626"/>
      <c r="G626"/>
      <c r="H626"/>
      <c r="I626"/>
      <c r="J626" s="107"/>
      <c r="K626"/>
      <c r="L626"/>
    </row>
    <row r="627" spans="1:12" ht="15.75">
      <c r="A627"/>
      <c r="B627" s="51"/>
      <c r="C627"/>
      <c r="D627"/>
      <c r="E627"/>
      <c r="F627"/>
      <c r="G627"/>
      <c r="H627"/>
      <c r="I627"/>
      <c r="J627" s="107"/>
      <c r="K627"/>
      <c r="L627"/>
    </row>
    <row r="628" spans="1:12" ht="15.75">
      <c r="A628"/>
      <c r="B628" s="51"/>
      <c r="C628"/>
      <c r="D628"/>
      <c r="E628"/>
      <c r="F628"/>
      <c r="G628"/>
      <c r="H628"/>
      <c r="I628"/>
      <c r="J628" s="107"/>
      <c r="K628"/>
      <c r="L628"/>
    </row>
    <row r="629" spans="1:12" ht="15.75">
      <c r="A629"/>
      <c r="B629" s="51"/>
      <c r="C629"/>
      <c r="D629"/>
      <c r="E629"/>
      <c r="F629"/>
      <c r="G629"/>
      <c r="H629"/>
      <c r="I629"/>
      <c r="J629" s="107"/>
      <c r="K629"/>
      <c r="L629"/>
    </row>
    <row r="630" spans="1:12" ht="15.75">
      <c r="A630"/>
      <c r="B630" s="51"/>
      <c r="C630"/>
      <c r="D630"/>
      <c r="E630"/>
      <c r="F630"/>
      <c r="G630"/>
      <c r="H630"/>
      <c r="I630"/>
      <c r="J630" s="107"/>
      <c r="K630"/>
      <c r="L630"/>
    </row>
    <row r="631" spans="1:12" ht="15.75">
      <c r="A631"/>
      <c r="B631" s="51"/>
      <c r="C631"/>
      <c r="D631"/>
      <c r="E631"/>
      <c r="F631"/>
      <c r="G631"/>
      <c r="H631"/>
      <c r="I631"/>
      <c r="J631" s="107"/>
      <c r="K631"/>
      <c r="L631"/>
    </row>
    <row r="632" spans="1:12" ht="15.75">
      <c r="A632"/>
      <c r="B632" s="51"/>
      <c r="C632"/>
      <c r="D632"/>
      <c r="E632"/>
      <c r="F632"/>
      <c r="G632"/>
      <c r="H632"/>
      <c r="I632"/>
      <c r="J632" s="107"/>
      <c r="K632"/>
      <c r="L632"/>
    </row>
    <row r="633" spans="1:12" ht="15.75">
      <c r="A633"/>
      <c r="B633" s="51"/>
      <c r="C633"/>
      <c r="D633"/>
      <c r="E633"/>
      <c r="F633"/>
      <c r="G633"/>
      <c r="H633"/>
      <c r="I633"/>
      <c r="J633" s="107"/>
      <c r="K633"/>
      <c r="L633"/>
    </row>
    <row r="634" spans="1:12" ht="15.75">
      <c r="A634"/>
      <c r="B634" s="51"/>
      <c r="C634"/>
      <c r="D634"/>
      <c r="E634"/>
      <c r="F634"/>
      <c r="G634"/>
      <c r="H634"/>
      <c r="I634"/>
      <c r="J634" s="107"/>
      <c r="K634"/>
      <c r="L634"/>
    </row>
    <row r="635" spans="1:12" ht="15.75">
      <c r="A635"/>
      <c r="B635" s="51"/>
      <c r="C635"/>
      <c r="D635"/>
      <c r="E635"/>
      <c r="F635"/>
      <c r="G635"/>
      <c r="H635"/>
      <c r="I635"/>
      <c r="J635" s="107"/>
      <c r="K635"/>
      <c r="L635"/>
    </row>
    <row r="636" spans="1:12" ht="15.75">
      <c r="A636"/>
      <c r="B636" s="51"/>
      <c r="C636"/>
      <c r="D636"/>
      <c r="E636"/>
      <c r="F636"/>
      <c r="G636"/>
      <c r="H636"/>
      <c r="I636"/>
      <c r="J636" s="107"/>
      <c r="K636"/>
      <c r="L636"/>
    </row>
    <row r="637" spans="1:12" ht="15.75">
      <c r="A637"/>
      <c r="B637" s="51"/>
      <c r="C637"/>
      <c r="D637"/>
      <c r="E637"/>
      <c r="F637"/>
      <c r="G637"/>
      <c r="H637"/>
      <c r="I637"/>
      <c r="J637" s="107"/>
      <c r="K637"/>
      <c r="L637"/>
    </row>
    <row r="638" spans="1:12" ht="15.75">
      <c r="A638"/>
      <c r="B638" s="51"/>
      <c r="C638"/>
      <c r="D638"/>
      <c r="E638"/>
      <c r="F638"/>
      <c r="G638"/>
      <c r="H638"/>
      <c r="I638"/>
      <c r="J638" s="107"/>
      <c r="K638"/>
      <c r="L638"/>
    </row>
    <row r="639" spans="1:12" ht="15.75">
      <c r="A639"/>
      <c r="B639" s="51"/>
      <c r="C639"/>
      <c r="D639"/>
      <c r="E639"/>
      <c r="F639"/>
      <c r="G639"/>
      <c r="H639"/>
      <c r="I639"/>
      <c r="J639" s="107"/>
      <c r="K639"/>
      <c r="L639"/>
    </row>
    <row r="640" spans="1:12" ht="15.75">
      <c r="A640"/>
      <c r="B640" s="51"/>
      <c r="C640"/>
      <c r="D640"/>
      <c r="E640"/>
      <c r="F640"/>
      <c r="G640"/>
      <c r="H640"/>
      <c r="I640"/>
      <c r="J640" s="107"/>
      <c r="K640"/>
      <c r="L640"/>
    </row>
    <row r="641" spans="1:12" ht="15.75">
      <c r="A641"/>
      <c r="B641" s="51"/>
      <c r="C641"/>
      <c r="D641"/>
      <c r="E641"/>
      <c r="F641"/>
      <c r="G641"/>
      <c r="H641"/>
      <c r="I641"/>
      <c r="J641" s="107"/>
      <c r="K641"/>
      <c r="L641"/>
    </row>
    <row r="642" spans="1:12" ht="15.75">
      <c r="A642"/>
      <c r="B642" s="51"/>
      <c r="C642"/>
      <c r="D642"/>
      <c r="E642"/>
      <c r="F642"/>
      <c r="G642"/>
      <c r="H642"/>
      <c r="I642"/>
      <c r="J642" s="107"/>
      <c r="K642"/>
      <c r="L642"/>
    </row>
    <row r="643" spans="1:12" ht="15.75">
      <c r="A643"/>
      <c r="B643" s="51"/>
      <c r="C643"/>
      <c r="D643"/>
      <c r="E643"/>
      <c r="F643"/>
      <c r="G643"/>
      <c r="H643"/>
      <c r="I643"/>
      <c r="J643" s="107"/>
      <c r="K643"/>
      <c r="L643"/>
    </row>
    <row r="644" spans="1:12" ht="15.75">
      <c r="A644"/>
      <c r="B644" s="51"/>
      <c r="C644"/>
      <c r="D644"/>
      <c r="E644"/>
      <c r="F644"/>
      <c r="G644"/>
      <c r="H644"/>
      <c r="I644"/>
      <c r="J644" s="107"/>
      <c r="K644"/>
      <c r="L644"/>
    </row>
    <row r="645" spans="1:12" ht="15.75">
      <c r="A645"/>
      <c r="B645" s="51"/>
      <c r="C645"/>
      <c r="D645"/>
      <c r="E645"/>
      <c r="F645"/>
      <c r="G645"/>
      <c r="H645"/>
      <c r="I645"/>
      <c r="J645" s="107"/>
      <c r="K645"/>
      <c r="L645"/>
    </row>
    <row r="646" spans="1:12" ht="15.75">
      <c r="A646"/>
      <c r="B646" s="51"/>
      <c r="C646"/>
      <c r="D646"/>
      <c r="E646"/>
      <c r="F646"/>
      <c r="G646"/>
      <c r="H646"/>
      <c r="I646"/>
      <c r="J646" s="107"/>
      <c r="K646"/>
      <c r="L646"/>
    </row>
    <row r="647" spans="1:12" ht="15.75">
      <c r="A647"/>
      <c r="B647" s="51"/>
      <c r="C647"/>
      <c r="D647"/>
      <c r="E647"/>
      <c r="F647"/>
      <c r="G647"/>
      <c r="H647"/>
      <c r="I647"/>
      <c r="J647" s="107"/>
      <c r="K647"/>
      <c r="L647"/>
    </row>
    <row r="648" spans="1:12" ht="15.75">
      <c r="A648"/>
      <c r="B648" s="51"/>
      <c r="C648"/>
      <c r="D648"/>
      <c r="E648"/>
      <c r="F648"/>
      <c r="G648"/>
      <c r="H648"/>
      <c r="I648"/>
      <c r="J648" s="107"/>
      <c r="K648"/>
      <c r="L648"/>
    </row>
    <row r="649" spans="1:12" ht="15.75">
      <c r="A649"/>
      <c r="B649" s="51"/>
      <c r="C649"/>
      <c r="D649"/>
      <c r="E649"/>
      <c r="F649"/>
      <c r="G649"/>
      <c r="H649"/>
      <c r="I649"/>
      <c r="J649" s="107"/>
      <c r="K649"/>
      <c r="L649"/>
    </row>
    <row r="650" spans="1:12" ht="15.75">
      <c r="A650"/>
      <c r="B650" s="51"/>
      <c r="C650"/>
      <c r="D650"/>
      <c r="E650"/>
      <c r="F650"/>
      <c r="G650"/>
      <c r="H650"/>
      <c r="I650"/>
      <c r="J650" s="107"/>
      <c r="K650"/>
      <c r="L650"/>
    </row>
    <row r="651" spans="1:12" ht="15.75">
      <c r="A651"/>
      <c r="B651" s="51"/>
      <c r="C651"/>
      <c r="D651"/>
      <c r="E651"/>
      <c r="F651"/>
      <c r="G651"/>
      <c r="H651"/>
      <c r="I651"/>
      <c r="J651" s="107"/>
      <c r="K651"/>
      <c r="L651"/>
    </row>
    <row r="652" spans="1:12" ht="15.75">
      <c r="A652"/>
      <c r="B652" s="51"/>
      <c r="C652"/>
      <c r="D652"/>
      <c r="E652"/>
      <c r="F652"/>
      <c r="G652"/>
      <c r="H652"/>
      <c r="I652"/>
      <c r="J652" s="107"/>
      <c r="K652"/>
      <c r="L652"/>
    </row>
    <row r="653" spans="1:12" ht="15.75">
      <c r="A653"/>
      <c r="B653" s="51"/>
      <c r="C653"/>
      <c r="D653"/>
      <c r="E653"/>
      <c r="F653"/>
      <c r="G653"/>
      <c r="H653"/>
      <c r="I653"/>
      <c r="J653" s="107"/>
      <c r="K653"/>
      <c r="L653"/>
    </row>
    <row r="654" spans="1:12" ht="15.75">
      <c r="A654"/>
      <c r="B654" s="51"/>
      <c r="C654"/>
      <c r="D654"/>
      <c r="E654"/>
      <c r="F654"/>
      <c r="G654"/>
      <c r="H654"/>
      <c r="I654"/>
      <c r="J654" s="107"/>
      <c r="K654"/>
      <c r="L654"/>
    </row>
    <row r="655" spans="1:12" ht="15.75">
      <c r="A655"/>
      <c r="B655" s="51"/>
      <c r="C655"/>
      <c r="D655"/>
      <c r="E655"/>
      <c r="F655"/>
      <c r="G655"/>
      <c r="H655"/>
      <c r="I655"/>
      <c r="J655" s="107"/>
      <c r="K655"/>
      <c r="L655"/>
    </row>
    <row r="656" spans="1:12" ht="15.75">
      <c r="A656"/>
      <c r="B656" s="51"/>
      <c r="C656"/>
      <c r="D656"/>
      <c r="E656"/>
      <c r="F656"/>
      <c r="G656"/>
      <c r="H656"/>
      <c r="I656"/>
      <c r="J656" s="107"/>
      <c r="K656"/>
      <c r="L656"/>
    </row>
    <row r="657" spans="1:12" ht="15.75">
      <c r="A657"/>
      <c r="B657" s="51"/>
      <c r="C657"/>
      <c r="D657"/>
      <c r="E657"/>
      <c r="F657"/>
      <c r="G657"/>
      <c r="H657"/>
      <c r="I657"/>
      <c r="J657" s="107"/>
      <c r="K657"/>
      <c r="L657"/>
    </row>
    <row r="658" spans="1:12" ht="15.75">
      <c r="A658"/>
      <c r="B658" s="51"/>
      <c r="C658"/>
      <c r="D658"/>
      <c r="E658"/>
      <c r="F658"/>
      <c r="G658"/>
      <c r="H658"/>
      <c r="I658"/>
      <c r="J658" s="107"/>
      <c r="K658"/>
      <c r="L658"/>
    </row>
    <row r="659" spans="1:12" ht="15.75">
      <c r="A659"/>
      <c r="B659" s="51"/>
      <c r="C659"/>
      <c r="D659"/>
      <c r="E659"/>
      <c r="F659"/>
      <c r="G659"/>
      <c r="H659"/>
      <c r="I659"/>
      <c r="J659" s="107"/>
      <c r="K659"/>
      <c r="L659"/>
    </row>
    <row r="660" spans="1:12" ht="15.75">
      <c r="A660"/>
      <c r="B660" s="51"/>
      <c r="C660"/>
      <c r="D660"/>
      <c r="E660"/>
      <c r="F660"/>
      <c r="G660"/>
      <c r="H660"/>
      <c r="I660"/>
      <c r="J660" s="107"/>
      <c r="K660"/>
      <c r="L660"/>
    </row>
    <row r="661" spans="1:12" ht="15.75">
      <c r="A661"/>
      <c r="B661" s="51"/>
      <c r="C661"/>
      <c r="D661"/>
      <c r="E661"/>
      <c r="F661"/>
      <c r="G661"/>
      <c r="H661"/>
      <c r="I661"/>
      <c r="J661" s="107"/>
      <c r="K661"/>
      <c r="L661"/>
    </row>
    <row r="662" spans="1:12" ht="15.75">
      <c r="A662"/>
      <c r="B662" s="51"/>
      <c r="C662"/>
      <c r="D662"/>
      <c r="E662"/>
      <c r="F662"/>
      <c r="G662"/>
      <c r="H662"/>
      <c r="I662"/>
      <c r="J662" s="107"/>
      <c r="K662"/>
      <c r="L662"/>
    </row>
    <row r="663" spans="1:12" ht="15.75">
      <c r="A663"/>
      <c r="B663" s="51"/>
      <c r="C663"/>
      <c r="D663"/>
      <c r="E663"/>
      <c r="F663"/>
      <c r="G663"/>
      <c r="H663"/>
      <c r="I663"/>
      <c r="J663" s="107"/>
      <c r="K663"/>
      <c r="L663"/>
    </row>
    <row r="664" spans="1:12" ht="15.75">
      <c r="A664"/>
      <c r="B664" s="51"/>
      <c r="C664"/>
      <c r="D664"/>
      <c r="E664"/>
      <c r="F664"/>
      <c r="G664"/>
      <c r="H664"/>
      <c r="I664"/>
      <c r="J664" s="107"/>
      <c r="K664"/>
      <c r="L664"/>
    </row>
    <row r="665" spans="1:12" ht="15.75">
      <c r="A665"/>
      <c r="B665" s="51"/>
      <c r="C665"/>
      <c r="D665"/>
      <c r="E665"/>
      <c r="F665"/>
      <c r="G665"/>
      <c r="H665"/>
      <c r="I665"/>
      <c r="J665" s="107"/>
      <c r="K665"/>
      <c r="L665"/>
    </row>
    <row r="666" spans="1:12" ht="15.75">
      <c r="A666"/>
      <c r="B666" s="51"/>
      <c r="C666"/>
      <c r="D666"/>
      <c r="E666"/>
      <c r="F666"/>
      <c r="G666"/>
      <c r="H666"/>
      <c r="I666"/>
      <c r="J666" s="107"/>
      <c r="K666"/>
      <c r="L666"/>
    </row>
    <row r="667" spans="1:12" ht="15.75">
      <c r="A667"/>
      <c r="B667" s="51"/>
      <c r="C667"/>
      <c r="D667"/>
      <c r="E667"/>
      <c r="F667"/>
      <c r="G667"/>
      <c r="H667"/>
      <c r="I667"/>
      <c r="J667" s="107"/>
      <c r="K667"/>
      <c r="L667"/>
    </row>
    <row r="668" spans="1:12" ht="15.75">
      <c r="A668"/>
      <c r="B668" s="51"/>
      <c r="C668"/>
      <c r="D668"/>
      <c r="E668"/>
      <c r="F668"/>
      <c r="G668"/>
      <c r="H668"/>
      <c r="I668"/>
      <c r="J668" s="107"/>
      <c r="K668"/>
      <c r="L668"/>
    </row>
    <row r="669" spans="1:12" ht="15.75">
      <c r="A669"/>
      <c r="B669" s="51"/>
      <c r="C669"/>
      <c r="D669"/>
      <c r="E669"/>
      <c r="F669"/>
      <c r="G669"/>
      <c r="H669"/>
      <c r="I669"/>
      <c r="J669" s="107"/>
      <c r="K669"/>
      <c r="L669"/>
    </row>
    <row r="670" spans="1:12" ht="15.75">
      <c r="A670"/>
      <c r="B670" s="51"/>
      <c r="C670"/>
      <c r="D670"/>
      <c r="E670"/>
      <c r="F670"/>
      <c r="G670"/>
      <c r="H670"/>
      <c r="I670"/>
      <c r="J670" s="107"/>
      <c r="K670"/>
      <c r="L670"/>
    </row>
    <row r="671" spans="1:12" ht="15.75">
      <c r="A671"/>
      <c r="B671" s="51"/>
      <c r="C671"/>
      <c r="D671"/>
      <c r="E671"/>
      <c r="F671"/>
      <c r="G671"/>
      <c r="H671"/>
      <c r="I671"/>
      <c r="J671" s="107"/>
      <c r="K671"/>
      <c r="L671"/>
    </row>
    <row r="672" spans="1:12" ht="15.75">
      <c r="A672"/>
      <c r="B672" s="51"/>
      <c r="C672"/>
      <c r="D672"/>
      <c r="E672"/>
      <c r="F672"/>
      <c r="G672"/>
      <c r="H672"/>
      <c r="I672"/>
      <c r="J672" s="107"/>
      <c r="K672"/>
      <c r="L672"/>
    </row>
    <row r="673" spans="1:12" ht="15.75">
      <c r="A673"/>
      <c r="B673" s="51"/>
      <c r="C673"/>
      <c r="D673"/>
      <c r="E673"/>
      <c r="F673"/>
      <c r="G673"/>
      <c r="H673"/>
      <c r="I673"/>
      <c r="J673" s="107"/>
      <c r="K673"/>
      <c r="L673"/>
    </row>
    <row r="674" spans="1:12" ht="15.75">
      <c r="A674"/>
      <c r="B674" s="51"/>
      <c r="C674"/>
      <c r="D674"/>
      <c r="E674"/>
      <c r="F674"/>
      <c r="G674"/>
      <c r="H674"/>
      <c r="I674"/>
      <c r="J674" s="107"/>
      <c r="K674"/>
      <c r="L674"/>
    </row>
    <row r="675" spans="1:12" ht="15.75">
      <c r="A675"/>
      <c r="B675" s="51"/>
      <c r="C675"/>
      <c r="D675"/>
      <c r="E675"/>
      <c r="F675"/>
      <c r="G675"/>
      <c r="H675"/>
      <c r="I675"/>
      <c r="J675" s="107"/>
      <c r="K675"/>
      <c r="L675"/>
    </row>
    <row r="676" spans="1:12" ht="15.75">
      <c r="A676"/>
      <c r="B676" s="51"/>
      <c r="C676"/>
      <c r="D676"/>
      <c r="E676"/>
      <c r="F676"/>
      <c r="G676"/>
      <c r="H676"/>
      <c r="I676"/>
      <c r="J676" s="107"/>
      <c r="K676"/>
      <c r="L676"/>
    </row>
    <row r="677" spans="1:12" ht="15.75">
      <c r="A677"/>
      <c r="B677" s="51"/>
      <c r="C677"/>
      <c r="D677"/>
      <c r="E677"/>
      <c r="F677"/>
      <c r="G677"/>
      <c r="H677"/>
      <c r="I677"/>
      <c r="J677" s="107"/>
      <c r="K677"/>
      <c r="L677"/>
    </row>
    <row r="678" spans="1:12" ht="15.75">
      <c r="A678"/>
      <c r="B678" s="51"/>
      <c r="C678"/>
      <c r="D678"/>
      <c r="E678"/>
      <c r="F678"/>
      <c r="G678"/>
      <c r="H678"/>
      <c r="I678"/>
      <c r="J678" s="107"/>
      <c r="K678"/>
      <c r="L678"/>
    </row>
    <row r="679" spans="1:12" ht="15.75">
      <c r="A679"/>
      <c r="B679" s="51"/>
      <c r="C679"/>
      <c r="D679"/>
      <c r="E679"/>
      <c r="F679"/>
      <c r="G679"/>
      <c r="H679"/>
      <c r="I679"/>
      <c r="J679" s="107"/>
      <c r="K679"/>
      <c r="L679"/>
    </row>
    <row r="680" spans="1:12" ht="15.75">
      <c r="A680"/>
      <c r="B680" s="51"/>
      <c r="C680"/>
      <c r="D680"/>
      <c r="E680"/>
      <c r="F680"/>
      <c r="G680"/>
      <c r="H680"/>
      <c r="I680"/>
      <c r="J680" s="107"/>
      <c r="K680"/>
      <c r="L680"/>
    </row>
    <row r="681" spans="1:12" ht="15.75">
      <c r="A681"/>
      <c r="B681" s="51"/>
      <c r="C681"/>
      <c r="D681"/>
      <c r="E681"/>
      <c r="F681"/>
      <c r="G681"/>
      <c r="H681"/>
      <c r="I681"/>
      <c r="J681" s="107"/>
      <c r="K681"/>
      <c r="L681"/>
    </row>
    <row r="682" spans="1:12" ht="15.75">
      <c r="A682"/>
      <c r="B682" s="51"/>
      <c r="C682"/>
      <c r="D682"/>
      <c r="E682"/>
      <c r="F682"/>
      <c r="G682"/>
      <c r="H682"/>
      <c r="I682"/>
      <c r="J682" s="107"/>
      <c r="K682"/>
      <c r="L682"/>
    </row>
    <row r="683" spans="1:12" ht="15.75">
      <c r="A683"/>
      <c r="B683" s="51"/>
      <c r="C683"/>
      <c r="D683"/>
      <c r="E683"/>
      <c r="F683"/>
      <c r="G683"/>
      <c r="H683"/>
      <c r="I683"/>
      <c r="J683" s="107"/>
      <c r="K683"/>
      <c r="L683"/>
    </row>
    <row r="684" spans="1:12" ht="15.75">
      <c r="A684"/>
      <c r="B684" s="51"/>
      <c r="C684"/>
      <c r="D684"/>
      <c r="E684"/>
      <c r="F684"/>
      <c r="G684"/>
      <c r="H684"/>
      <c r="I684"/>
      <c r="J684" s="107"/>
      <c r="K684"/>
      <c r="L684"/>
    </row>
    <row r="685" spans="1:12" ht="15.75">
      <c r="A685"/>
      <c r="B685" s="51"/>
      <c r="C685"/>
      <c r="D685"/>
      <c r="E685"/>
      <c r="F685"/>
      <c r="G685"/>
      <c r="H685"/>
      <c r="I685"/>
      <c r="J685" s="107"/>
      <c r="K685"/>
      <c r="L685"/>
    </row>
    <row r="686" spans="1:12" ht="15.75">
      <c r="A686"/>
      <c r="B686" s="51"/>
      <c r="C686"/>
      <c r="D686"/>
      <c r="E686"/>
      <c r="F686"/>
      <c r="G686"/>
      <c r="H686"/>
      <c r="I686"/>
      <c r="J686" s="107"/>
      <c r="K686"/>
      <c r="L686"/>
    </row>
    <row r="687" spans="1:12" ht="15.75">
      <c r="A687"/>
      <c r="B687" s="51"/>
      <c r="C687"/>
      <c r="D687"/>
      <c r="E687"/>
      <c r="F687"/>
      <c r="G687"/>
      <c r="H687"/>
      <c r="I687"/>
      <c r="J687" s="107"/>
      <c r="K687"/>
      <c r="L687"/>
    </row>
    <row r="688" spans="1:12" ht="15.75">
      <c r="A688"/>
      <c r="B688" s="51"/>
      <c r="C688"/>
      <c r="D688"/>
      <c r="E688"/>
      <c r="F688"/>
      <c r="G688"/>
      <c r="H688"/>
      <c r="I688"/>
      <c r="J688" s="107"/>
      <c r="K688"/>
      <c r="L688"/>
    </row>
    <row r="689" spans="1:12" ht="15.75">
      <c r="A689"/>
      <c r="B689" s="51"/>
      <c r="C689"/>
      <c r="D689"/>
      <c r="E689"/>
      <c r="F689"/>
      <c r="G689"/>
      <c r="H689"/>
      <c r="I689"/>
      <c r="J689" s="107"/>
      <c r="K689"/>
      <c r="L689"/>
    </row>
    <row r="690" spans="1:12" ht="15.75">
      <c r="A690"/>
      <c r="B690" s="51"/>
      <c r="C690"/>
      <c r="D690"/>
      <c r="E690"/>
      <c r="F690"/>
      <c r="G690"/>
      <c r="H690"/>
      <c r="I690"/>
      <c r="J690" s="107"/>
      <c r="K690"/>
      <c r="L690"/>
    </row>
    <row r="691" spans="1:12" ht="15.75">
      <c r="A691"/>
      <c r="B691" s="51"/>
      <c r="C691"/>
      <c r="D691"/>
      <c r="E691"/>
      <c r="F691"/>
      <c r="G691"/>
      <c r="H691"/>
      <c r="I691"/>
      <c r="J691" s="107"/>
      <c r="K691"/>
      <c r="L691"/>
    </row>
    <row r="692" spans="1:12" ht="15.75">
      <c r="A692"/>
      <c r="B692" s="51"/>
      <c r="C692"/>
      <c r="D692"/>
      <c r="E692"/>
      <c r="F692"/>
      <c r="G692"/>
      <c r="H692"/>
      <c r="I692"/>
      <c r="J692" s="107"/>
      <c r="K692"/>
      <c r="L692"/>
    </row>
    <row r="693" spans="1:12" ht="15.75">
      <c r="A693"/>
      <c r="B693" s="51"/>
      <c r="C693"/>
      <c r="D693"/>
      <c r="E693"/>
      <c r="F693"/>
      <c r="G693"/>
      <c r="H693"/>
      <c r="I693"/>
      <c r="J693" s="107"/>
      <c r="K693"/>
      <c r="L693"/>
    </row>
    <row r="694" spans="1:12" ht="15.75">
      <c r="A694"/>
      <c r="B694" s="51"/>
      <c r="C694"/>
      <c r="D694"/>
      <c r="E694"/>
      <c r="F694"/>
      <c r="G694"/>
      <c r="H694"/>
      <c r="I694"/>
      <c r="J694" s="107"/>
      <c r="K694"/>
      <c r="L694"/>
    </row>
    <row r="695" spans="1:12" ht="15.75">
      <c r="A695"/>
      <c r="B695" s="51"/>
      <c r="C695"/>
      <c r="D695"/>
      <c r="E695"/>
      <c r="F695"/>
      <c r="G695"/>
      <c r="H695"/>
      <c r="I695"/>
      <c r="J695" s="107"/>
      <c r="K695"/>
      <c r="L695"/>
    </row>
    <row r="696" spans="1:12" ht="15.75">
      <c r="A696"/>
      <c r="B696" s="51"/>
      <c r="C696"/>
      <c r="D696"/>
      <c r="E696"/>
      <c r="F696"/>
      <c r="G696"/>
      <c r="H696"/>
      <c r="I696"/>
      <c r="J696" s="107"/>
      <c r="K696"/>
      <c r="L696"/>
    </row>
    <row r="697" spans="1:12" ht="15.75">
      <c r="A697"/>
      <c r="B697" s="51"/>
      <c r="C697"/>
      <c r="D697"/>
      <c r="E697"/>
      <c r="F697"/>
      <c r="G697"/>
      <c r="H697"/>
      <c r="I697"/>
      <c r="J697" s="107"/>
      <c r="K697"/>
      <c r="L697"/>
    </row>
    <row r="698" spans="1:12" ht="15.75">
      <c r="A698"/>
      <c r="B698" s="51"/>
      <c r="C698"/>
      <c r="D698"/>
      <c r="E698"/>
      <c r="F698"/>
      <c r="G698"/>
      <c r="H698"/>
      <c r="I698"/>
      <c r="J698" s="107"/>
      <c r="K698"/>
      <c r="L698"/>
    </row>
    <row r="699" spans="1:12" ht="15.75">
      <c r="A699"/>
      <c r="B699" s="51"/>
      <c r="C699"/>
      <c r="D699"/>
      <c r="E699"/>
      <c r="F699"/>
      <c r="G699"/>
      <c r="H699"/>
      <c r="I699"/>
      <c r="J699" s="107"/>
      <c r="K699"/>
      <c r="L699"/>
    </row>
    <row r="700" spans="1:12" ht="15.75">
      <c r="A700"/>
      <c r="B700" s="51"/>
      <c r="C700"/>
      <c r="D700"/>
      <c r="E700"/>
      <c r="F700"/>
      <c r="G700"/>
      <c r="H700"/>
      <c r="I700"/>
      <c r="J700" s="107"/>
      <c r="K700"/>
      <c r="L700"/>
    </row>
    <row r="701" spans="1:12" ht="15.75">
      <c r="A701"/>
      <c r="B701" s="51"/>
      <c r="C701"/>
      <c r="D701"/>
      <c r="E701"/>
      <c r="F701"/>
      <c r="G701"/>
      <c r="H701"/>
      <c r="I701"/>
      <c r="J701" s="107"/>
      <c r="K701"/>
      <c r="L701"/>
    </row>
    <row r="702" spans="1:12" ht="15.75">
      <c r="A702"/>
      <c r="B702" s="51"/>
      <c r="C702"/>
      <c r="D702"/>
      <c r="E702"/>
      <c r="F702"/>
      <c r="G702"/>
      <c r="H702"/>
      <c r="I702"/>
      <c r="J702" s="107"/>
      <c r="K702"/>
      <c r="L702"/>
    </row>
    <row r="703" spans="1:12" ht="15.75">
      <c r="A703"/>
      <c r="B703" s="51"/>
      <c r="C703"/>
      <c r="D703"/>
      <c r="E703"/>
      <c r="F703"/>
      <c r="G703"/>
      <c r="H703"/>
      <c r="I703"/>
      <c r="J703" s="107"/>
      <c r="K703"/>
      <c r="L703"/>
    </row>
    <row r="704" spans="1:12" ht="15.75">
      <c r="A704"/>
      <c r="B704" s="51"/>
      <c r="C704"/>
      <c r="D704"/>
      <c r="E704"/>
      <c r="F704"/>
      <c r="G704"/>
      <c r="H704"/>
      <c r="I704"/>
      <c r="J704" s="107"/>
      <c r="K704"/>
      <c r="L704"/>
    </row>
    <row r="705" spans="1:12" ht="15.75">
      <c r="A705"/>
      <c r="B705" s="51"/>
      <c r="C705"/>
      <c r="D705"/>
      <c r="E705"/>
      <c r="F705"/>
      <c r="G705"/>
      <c r="H705"/>
      <c r="I705"/>
      <c r="J705" s="107"/>
      <c r="K705"/>
      <c r="L705"/>
    </row>
    <row r="706" spans="1:12" ht="15.75">
      <c r="A706"/>
      <c r="B706" s="51"/>
      <c r="C706"/>
      <c r="D706"/>
      <c r="E706"/>
      <c r="F706"/>
      <c r="G706"/>
      <c r="H706"/>
      <c r="I706"/>
      <c r="J706" s="107"/>
      <c r="K706"/>
      <c r="L706"/>
    </row>
    <row r="707" spans="1:12" ht="15.75">
      <c r="A707"/>
      <c r="B707" s="51"/>
      <c r="C707"/>
      <c r="D707"/>
      <c r="E707"/>
      <c r="F707"/>
      <c r="G707"/>
      <c r="H707"/>
      <c r="I707"/>
      <c r="J707" s="107"/>
      <c r="K707"/>
      <c r="L707"/>
    </row>
    <row r="708" spans="1:12" ht="15.75">
      <c r="A708"/>
      <c r="B708" s="51"/>
      <c r="C708"/>
      <c r="D708"/>
      <c r="E708"/>
      <c r="F708"/>
      <c r="G708"/>
      <c r="H708"/>
      <c r="I708"/>
      <c r="J708" s="107"/>
      <c r="K708"/>
      <c r="L708"/>
    </row>
    <row r="709" spans="1:12" ht="15.75">
      <c r="A709"/>
      <c r="B709" s="51"/>
      <c r="C709"/>
      <c r="D709"/>
      <c r="E709"/>
      <c r="F709"/>
      <c r="G709"/>
      <c r="H709"/>
      <c r="I709"/>
      <c r="J709" s="107"/>
      <c r="K709"/>
      <c r="L709"/>
    </row>
    <row r="710" spans="1:12" ht="15.75">
      <c r="A710"/>
      <c r="B710" s="51"/>
      <c r="C710"/>
      <c r="D710"/>
      <c r="E710"/>
      <c r="F710"/>
      <c r="G710"/>
      <c r="H710"/>
      <c r="I710"/>
      <c r="J710" s="107"/>
      <c r="K710"/>
      <c r="L710"/>
    </row>
    <row r="711" spans="1:12" ht="15.75">
      <c r="A711"/>
      <c r="B711" s="51"/>
      <c r="C711"/>
      <c r="D711"/>
      <c r="E711"/>
      <c r="F711"/>
      <c r="G711"/>
      <c r="H711"/>
      <c r="I711"/>
      <c r="J711" s="107"/>
      <c r="K711"/>
      <c r="L711"/>
    </row>
    <row r="712" spans="1:12" ht="15.75">
      <c r="A712"/>
      <c r="B712" s="51"/>
      <c r="C712"/>
      <c r="D712"/>
      <c r="E712"/>
      <c r="F712"/>
      <c r="G712"/>
      <c r="H712"/>
      <c r="I712"/>
      <c r="J712" s="107"/>
      <c r="K712"/>
      <c r="L712"/>
    </row>
    <row r="713" spans="1:12" ht="15.75">
      <c r="A713"/>
      <c r="B713" s="51"/>
      <c r="C713"/>
      <c r="D713"/>
      <c r="E713"/>
      <c r="F713"/>
      <c r="G713"/>
      <c r="H713"/>
      <c r="I713"/>
      <c r="J713" s="107"/>
      <c r="K713"/>
      <c r="L713"/>
    </row>
    <row r="714" spans="1:12" ht="15.75">
      <c r="A714"/>
      <c r="B714" s="51"/>
      <c r="C714"/>
      <c r="D714"/>
      <c r="E714"/>
      <c r="F714"/>
      <c r="G714"/>
      <c r="H714"/>
      <c r="I714"/>
      <c r="J714" s="107"/>
      <c r="K714"/>
      <c r="L714"/>
    </row>
    <row r="715" spans="1:12" ht="15.75">
      <c r="A715"/>
      <c r="B715" s="51"/>
      <c r="C715"/>
      <c r="D715"/>
      <c r="E715"/>
      <c r="F715"/>
      <c r="G715"/>
      <c r="H715"/>
      <c r="I715"/>
      <c r="J715" s="107"/>
      <c r="K715"/>
      <c r="L715"/>
    </row>
    <row r="716" spans="1:12" ht="15.75">
      <c r="A716"/>
      <c r="B716" s="51"/>
      <c r="C716"/>
      <c r="D716"/>
      <c r="E716"/>
      <c r="F716"/>
      <c r="G716"/>
      <c r="H716"/>
      <c r="I716"/>
      <c r="J716" s="107"/>
      <c r="K716"/>
      <c r="L716"/>
    </row>
    <row r="717" spans="1:12" ht="15.75">
      <c r="A717"/>
      <c r="B717" s="51"/>
      <c r="C717"/>
      <c r="D717"/>
      <c r="E717"/>
      <c r="F717"/>
      <c r="G717"/>
      <c r="H717"/>
      <c r="I717"/>
      <c r="J717" s="107"/>
      <c r="K717"/>
      <c r="L717"/>
    </row>
    <row r="718" spans="1:12" ht="15.75">
      <c r="A718"/>
      <c r="B718" s="51"/>
      <c r="C718"/>
      <c r="D718"/>
      <c r="E718"/>
      <c r="F718"/>
      <c r="G718"/>
      <c r="H718"/>
      <c r="I718"/>
      <c r="J718" s="107"/>
      <c r="K718"/>
      <c r="L718"/>
    </row>
    <row r="719" spans="1:12" ht="15.75">
      <c r="A719"/>
      <c r="B719" s="51"/>
      <c r="C719"/>
      <c r="D719"/>
      <c r="E719"/>
      <c r="F719"/>
      <c r="G719"/>
      <c r="H719"/>
      <c r="I719"/>
      <c r="J719" s="107"/>
      <c r="K719"/>
      <c r="L719"/>
    </row>
    <row r="720" spans="1:12" ht="15.75">
      <c r="A720"/>
      <c r="B720" s="51"/>
      <c r="C720"/>
      <c r="D720"/>
      <c r="E720"/>
      <c r="F720"/>
      <c r="G720"/>
      <c r="H720"/>
      <c r="I720"/>
      <c r="J720" s="107"/>
      <c r="K720"/>
      <c r="L720"/>
    </row>
    <row r="721" spans="1:12" ht="15.75">
      <c r="A721"/>
      <c r="B721" s="51"/>
      <c r="C721"/>
      <c r="D721"/>
      <c r="E721"/>
      <c r="F721"/>
      <c r="G721"/>
      <c r="H721"/>
      <c r="I721"/>
      <c r="J721" s="107"/>
      <c r="K721"/>
      <c r="L721"/>
    </row>
    <row r="722" spans="1:12" ht="15.75">
      <c r="A722"/>
      <c r="B722" s="51"/>
      <c r="C722"/>
      <c r="D722"/>
      <c r="E722"/>
      <c r="F722"/>
      <c r="G722"/>
      <c r="H722"/>
      <c r="I722"/>
      <c r="J722" s="107"/>
      <c r="K722"/>
      <c r="L722"/>
    </row>
    <row r="723" spans="1:12" ht="15.75">
      <c r="A723"/>
      <c r="B723" s="51"/>
      <c r="C723"/>
      <c r="D723"/>
      <c r="E723"/>
      <c r="F723"/>
      <c r="G723"/>
      <c r="H723"/>
      <c r="I723"/>
      <c r="J723" s="107"/>
      <c r="K723"/>
      <c r="L723"/>
    </row>
    <row r="724" spans="1:12" ht="15.75">
      <c r="A724"/>
      <c r="B724" s="51"/>
      <c r="C724"/>
      <c r="D724"/>
      <c r="E724"/>
      <c r="F724"/>
      <c r="G724"/>
      <c r="H724"/>
      <c r="I724"/>
      <c r="J724" s="107"/>
      <c r="K724"/>
      <c r="L724"/>
    </row>
    <row r="725" spans="1:12" ht="15.75">
      <c r="A725"/>
      <c r="B725" s="51"/>
      <c r="C725"/>
      <c r="D725"/>
      <c r="E725"/>
      <c r="F725"/>
      <c r="G725"/>
      <c r="H725"/>
      <c r="I725"/>
      <c r="J725" s="107"/>
      <c r="K725"/>
      <c r="L725"/>
    </row>
    <row r="726" spans="1:12" ht="15.75">
      <c r="A726"/>
      <c r="B726" s="51"/>
      <c r="C726"/>
      <c r="D726"/>
      <c r="E726"/>
      <c r="F726"/>
      <c r="G726"/>
      <c r="H726"/>
      <c r="I726"/>
      <c r="J726" s="107"/>
      <c r="K726"/>
      <c r="L726"/>
    </row>
    <row r="727" spans="1:12" ht="15.75">
      <c r="A727"/>
      <c r="B727" s="51"/>
      <c r="C727"/>
      <c r="D727"/>
      <c r="E727"/>
      <c r="F727"/>
      <c r="G727"/>
      <c r="H727"/>
      <c r="I727"/>
      <c r="J727" s="107"/>
      <c r="K727"/>
      <c r="L727"/>
    </row>
    <row r="728" spans="1:12" ht="15.75">
      <c r="A728"/>
      <c r="B728" s="51"/>
      <c r="C728"/>
      <c r="D728"/>
      <c r="E728"/>
      <c r="F728"/>
      <c r="G728"/>
      <c r="H728"/>
      <c r="I728"/>
      <c r="J728" s="107"/>
      <c r="K728"/>
      <c r="L728"/>
    </row>
    <row r="729" spans="1:12" ht="15.75">
      <c r="A729"/>
      <c r="B729" s="51"/>
      <c r="C729"/>
      <c r="D729"/>
      <c r="E729"/>
      <c r="F729"/>
      <c r="G729"/>
      <c r="H729"/>
      <c r="I729"/>
      <c r="J729" s="107"/>
      <c r="K729"/>
      <c r="L729"/>
    </row>
    <row r="730" spans="1:12" ht="15.75">
      <c r="A730"/>
      <c r="B730" s="51"/>
      <c r="C730"/>
      <c r="D730"/>
      <c r="E730"/>
      <c r="F730"/>
      <c r="G730"/>
      <c r="H730"/>
      <c r="I730"/>
      <c r="J730" s="107"/>
      <c r="K730"/>
      <c r="L730"/>
    </row>
    <row r="731" spans="1:12" ht="15.75">
      <c r="A731"/>
      <c r="B731" s="51"/>
      <c r="C731"/>
      <c r="D731"/>
      <c r="E731"/>
      <c r="F731"/>
      <c r="G731"/>
      <c r="H731"/>
      <c r="I731"/>
      <c r="J731" s="107"/>
      <c r="K731"/>
      <c r="L731"/>
    </row>
    <row r="732" spans="1:12" ht="15.75">
      <c r="A732"/>
      <c r="B732" s="51"/>
      <c r="C732"/>
      <c r="D732"/>
      <c r="E732"/>
      <c r="F732"/>
      <c r="G732"/>
      <c r="H732"/>
      <c r="I732"/>
      <c r="J732" s="107"/>
      <c r="K732"/>
      <c r="L732"/>
    </row>
    <row r="733" spans="1:12" ht="15.75">
      <c r="A733"/>
      <c r="B733" s="51"/>
      <c r="C733"/>
      <c r="D733"/>
      <c r="E733"/>
      <c r="F733"/>
      <c r="G733"/>
      <c r="H733"/>
      <c r="I733"/>
      <c r="J733" s="107"/>
      <c r="K733"/>
      <c r="L733"/>
    </row>
    <row r="734" spans="1:12" ht="15.75">
      <c r="A734"/>
      <c r="B734" s="51"/>
      <c r="C734"/>
      <c r="D734"/>
      <c r="E734"/>
      <c r="F734"/>
      <c r="G734"/>
      <c r="H734"/>
      <c r="I734"/>
      <c r="J734" s="107"/>
      <c r="K734"/>
      <c r="L734"/>
    </row>
    <row r="735" spans="1:12" ht="15.75">
      <c r="A735"/>
      <c r="B735" s="51"/>
      <c r="C735"/>
      <c r="D735"/>
      <c r="E735"/>
      <c r="F735"/>
      <c r="G735"/>
      <c r="H735"/>
      <c r="I735"/>
      <c r="J735" s="107"/>
      <c r="K735"/>
      <c r="L735"/>
    </row>
    <row r="736" spans="1:12" ht="15.75">
      <c r="A736"/>
      <c r="B736" s="51"/>
      <c r="C736"/>
      <c r="D736"/>
      <c r="E736"/>
      <c r="F736"/>
      <c r="G736"/>
      <c r="H736"/>
      <c r="I736"/>
      <c r="J736" s="107"/>
      <c r="K736"/>
      <c r="L736"/>
    </row>
    <row r="737" spans="1:12" ht="15.75">
      <c r="A737"/>
      <c r="B737" s="51"/>
      <c r="C737"/>
      <c r="D737"/>
      <c r="E737"/>
      <c r="F737"/>
      <c r="G737"/>
      <c r="H737"/>
      <c r="I737"/>
      <c r="J737" s="107"/>
      <c r="K737"/>
      <c r="L737"/>
    </row>
    <row r="738" spans="1:12" ht="15.75">
      <c r="A738"/>
      <c r="B738" s="51"/>
      <c r="C738"/>
      <c r="D738"/>
      <c r="E738"/>
      <c r="F738"/>
      <c r="G738"/>
      <c r="H738"/>
      <c r="I738"/>
      <c r="J738" s="107"/>
      <c r="K738"/>
      <c r="L738"/>
    </row>
    <row r="739" spans="1:12" ht="15.75">
      <c r="A739"/>
      <c r="B739" s="51"/>
      <c r="C739"/>
      <c r="D739"/>
      <c r="E739"/>
      <c r="F739"/>
      <c r="G739"/>
      <c r="H739"/>
      <c r="I739"/>
      <c r="J739" s="107"/>
      <c r="K739"/>
      <c r="L739"/>
    </row>
    <row r="740" spans="1:12" ht="15.75">
      <c r="A740"/>
      <c r="B740" s="51"/>
      <c r="C740"/>
      <c r="D740"/>
      <c r="E740"/>
      <c r="F740"/>
      <c r="G740"/>
      <c r="H740"/>
      <c r="I740"/>
      <c r="J740" s="107"/>
      <c r="K740"/>
      <c r="L740"/>
    </row>
    <row r="741" spans="1:12" ht="15.75">
      <c r="A741"/>
      <c r="B741" s="51"/>
      <c r="C741"/>
      <c r="D741"/>
      <c r="E741"/>
      <c r="F741"/>
      <c r="G741"/>
      <c r="H741"/>
      <c r="I741"/>
      <c r="J741" s="107"/>
      <c r="K741"/>
      <c r="L741"/>
    </row>
    <row r="742" spans="1:12" ht="15.75">
      <c r="A742"/>
      <c r="B742" s="51"/>
      <c r="C742"/>
      <c r="D742"/>
      <c r="E742"/>
      <c r="F742"/>
      <c r="G742"/>
      <c r="H742"/>
      <c r="I742"/>
      <c r="J742" s="107"/>
      <c r="K742"/>
      <c r="L742"/>
    </row>
    <row r="743" spans="1:12" ht="15.75">
      <c r="A743"/>
      <c r="B743" s="51"/>
      <c r="C743"/>
      <c r="D743"/>
      <c r="E743"/>
      <c r="F743"/>
      <c r="G743"/>
      <c r="H743"/>
      <c r="I743"/>
      <c r="J743" s="107"/>
      <c r="K743"/>
      <c r="L743"/>
    </row>
    <row r="744" spans="1:12" ht="15.75">
      <c r="A744"/>
      <c r="B744" s="51"/>
      <c r="C744"/>
      <c r="D744"/>
      <c r="E744"/>
      <c r="F744"/>
      <c r="G744"/>
      <c r="H744"/>
      <c r="I744"/>
      <c r="J744" s="107"/>
      <c r="K744"/>
      <c r="L744"/>
    </row>
    <row r="745" spans="1:12" ht="15.75">
      <c r="A745"/>
      <c r="B745" s="51"/>
      <c r="C745"/>
      <c r="D745"/>
      <c r="E745"/>
      <c r="F745"/>
      <c r="G745"/>
      <c r="H745"/>
      <c r="I745"/>
      <c r="J745" s="107"/>
      <c r="K745"/>
      <c r="L745"/>
    </row>
    <row r="746" spans="1:12" ht="15.75">
      <c r="A746"/>
      <c r="B746" s="51"/>
      <c r="C746"/>
      <c r="D746"/>
      <c r="E746"/>
      <c r="F746"/>
      <c r="G746"/>
      <c r="H746"/>
      <c r="I746"/>
      <c r="J746" s="107"/>
      <c r="K746"/>
      <c r="L746"/>
    </row>
    <row r="747" spans="1:12" ht="15.75">
      <c r="A747"/>
      <c r="B747" s="51"/>
      <c r="C747"/>
      <c r="D747"/>
      <c r="E747"/>
      <c r="F747"/>
      <c r="G747"/>
      <c r="H747"/>
      <c r="I747"/>
      <c r="J747" s="107"/>
      <c r="K747"/>
      <c r="L747"/>
    </row>
    <row r="748" spans="1:12" ht="15.75">
      <c r="A748"/>
      <c r="B748" s="51"/>
      <c r="C748"/>
      <c r="D748"/>
      <c r="E748"/>
      <c r="F748"/>
      <c r="G748"/>
      <c r="H748"/>
      <c r="I748"/>
      <c r="J748" s="107"/>
      <c r="K748"/>
      <c r="L748"/>
    </row>
    <row r="749" spans="1:12" ht="15.75">
      <c r="A749"/>
      <c r="B749" s="51"/>
      <c r="C749"/>
      <c r="D749"/>
      <c r="E749"/>
      <c r="F749"/>
      <c r="G749"/>
      <c r="H749"/>
      <c r="I749"/>
      <c r="J749" s="107"/>
      <c r="K749"/>
      <c r="L749"/>
    </row>
    <row r="750" spans="1:12" ht="15.75">
      <c r="A750"/>
      <c r="B750" s="51"/>
      <c r="C750"/>
      <c r="D750"/>
      <c r="E750"/>
      <c r="F750"/>
      <c r="G750"/>
      <c r="H750"/>
      <c r="I750"/>
      <c r="J750" s="107"/>
      <c r="K750"/>
      <c r="L750"/>
    </row>
    <row r="751" spans="1:12" ht="15.75">
      <c r="A751"/>
      <c r="B751" s="51"/>
      <c r="C751"/>
      <c r="D751"/>
      <c r="E751"/>
      <c r="F751"/>
      <c r="G751"/>
      <c r="H751"/>
      <c r="I751"/>
      <c r="J751" s="107"/>
      <c r="K751"/>
      <c r="L751"/>
    </row>
    <row r="752" spans="1:12" ht="15.75">
      <c r="A752"/>
      <c r="B752" s="51"/>
      <c r="C752"/>
      <c r="D752"/>
      <c r="E752"/>
      <c r="F752"/>
      <c r="G752"/>
      <c r="H752"/>
      <c r="I752"/>
      <c r="J752" s="107"/>
      <c r="K752"/>
      <c r="L752"/>
    </row>
    <row r="753" spans="1:12" ht="15.75">
      <c r="A753"/>
      <c r="B753" s="51"/>
      <c r="C753"/>
      <c r="D753"/>
      <c r="E753"/>
      <c r="F753"/>
      <c r="G753"/>
      <c r="H753"/>
      <c r="I753"/>
      <c r="J753" s="107"/>
      <c r="K753"/>
      <c r="L753"/>
    </row>
    <row r="754" spans="1:12" ht="15.75">
      <c r="A754"/>
      <c r="B754" s="51"/>
      <c r="C754"/>
      <c r="D754"/>
      <c r="E754"/>
      <c r="F754"/>
      <c r="G754"/>
      <c r="H754"/>
      <c r="I754"/>
      <c r="J754" s="107"/>
      <c r="K754"/>
      <c r="L754"/>
    </row>
    <row r="755" spans="1:12" ht="15.75">
      <c r="A755"/>
      <c r="B755" s="51"/>
      <c r="C755"/>
      <c r="D755"/>
      <c r="E755"/>
      <c r="F755"/>
      <c r="G755"/>
      <c r="H755"/>
      <c r="I755"/>
      <c r="J755" s="107"/>
      <c r="K755"/>
      <c r="L755"/>
    </row>
    <row r="756" spans="1:12" ht="15.75">
      <c r="A756"/>
      <c r="B756" s="51"/>
      <c r="C756"/>
      <c r="D756"/>
      <c r="E756"/>
      <c r="F756"/>
      <c r="G756"/>
      <c r="H756"/>
      <c r="I756"/>
      <c r="J756" s="107"/>
      <c r="K756"/>
      <c r="L756"/>
    </row>
    <row r="757" spans="1:12" ht="15.75">
      <c r="A757"/>
      <c r="B757" s="51"/>
      <c r="C757"/>
      <c r="D757"/>
      <c r="E757"/>
      <c r="F757"/>
      <c r="G757"/>
      <c r="H757"/>
      <c r="I757"/>
      <c r="J757" s="107"/>
      <c r="K757"/>
      <c r="L757"/>
    </row>
    <row r="758" spans="1:12" ht="15.75">
      <c r="A758"/>
      <c r="B758" s="51"/>
      <c r="C758"/>
      <c r="D758"/>
      <c r="E758"/>
      <c r="F758"/>
      <c r="G758"/>
      <c r="H758"/>
      <c r="I758"/>
      <c r="J758" s="107"/>
      <c r="K758"/>
      <c r="L758"/>
    </row>
    <row r="759" spans="1:12" ht="15.75">
      <c r="A759"/>
      <c r="B759" s="51"/>
      <c r="C759"/>
      <c r="D759"/>
      <c r="E759"/>
      <c r="F759"/>
      <c r="G759"/>
      <c r="H759"/>
      <c r="I759"/>
      <c r="J759" s="107"/>
      <c r="K759"/>
      <c r="L759"/>
    </row>
    <row r="760" spans="1:12" ht="15.75">
      <c r="A760"/>
      <c r="B760" s="51"/>
      <c r="C760"/>
      <c r="D760"/>
      <c r="E760"/>
      <c r="F760"/>
      <c r="G760"/>
      <c r="H760"/>
      <c r="I760"/>
      <c r="J760" s="107"/>
      <c r="K760"/>
      <c r="L760"/>
    </row>
    <row r="761" spans="1:12" ht="15.75">
      <c r="A761"/>
      <c r="B761" s="51"/>
      <c r="C761"/>
      <c r="D761"/>
      <c r="E761"/>
      <c r="F761"/>
      <c r="G761"/>
      <c r="H761"/>
      <c r="I761"/>
      <c r="J761" s="107"/>
      <c r="K761"/>
      <c r="L761"/>
    </row>
    <row r="762" spans="1:12" ht="15.75">
      <c r="A762"/>
      <c r="B762" s="51"/>
      <c r="C762"/>
      <c r="D762"/>
      <c r="E762"/>
      <c r="F762"/>
      <c r="G762"/>
      <c r="H762"/>
      <c r="I762"/>
      <c r="J762" s="107"/>
      <c r="K762"/>
      <c r="L762"/>
    </row>
    <row r="763" spans="1:12" ht="15.75">
      <c r="A763"/>
      <c r="B763" s="51"/>
      <c r="C763"/>
      <c r="D763"/>
      <c r="E763"/>
      <c r="F763"/>
      <c r="G763"/>
      <c r="H763"/>
      <c r="I763"/>
      <c r="J763" s="107"/>
      <c r="K763"/>
      <c r="L763"/>
    </row>
    <row r="764" spans="1:12" ht="15.75">
      <c r="A764"/>
      <c r="B764" s="51"/>
      <c r="C764"/>
      <c r="D764"/>
      <c r="E764"/>
      <c r="F764"/>
      <c r="G764"/>
      <c r="H764"/>
      <c r="I764"/>
      <c r="J764" s="107"/>
      <c r="K764"/>
      <c r="L764"/>
    </row>
    <row r="765" spans="1:12" ht="15.75">
      <c r="A765"/>
      <c r="B765" s="51"/>
      <c r="C765"/>
      <c r="D765"/>
      <c r="E765"/>
      <c r="F765"/>
      <c r="G765"/>
      <c r="H765"/>
      <c r="I765"/>
      <c r="J765" s="107"/>
      <c r="K765"/>
      <c r="L765"/>
    </row>
    <row r="766" spans="1:12" ht="15.75">
      <c r="A766"/>
      <c r="B766" s="51"/>
      <c r="C766"/>
      <c r="D766"/>
      <c r="E766"/>
      <c r="F766"/>
      <c r="G766"/>
      <c r="H766"/>
      <c r="I766"/>
      <c r="J766" s="107"/>
      <c r="K766"/>
      <c r="L766"/>
    </row>
    <row r="767" spans="1:12" ht="15.75">
      <c r="A767"/>
      <c r="B767" s="51"/>
      <c r="C767"/>
      <c r="D767"/>
      <c r="E767"/>
      <c r="F767"/>
      <c r="G767"/>
      <c r="H767"/>
      <c r="I767"/>
      <c r="J767" s="107"/>
      <c r="K767"/>
      <c r="L767"/>
    </row>
    <row r="768" spans="1:12" ht="15.75">
      <c r="A768"/>
      <c r="B768" s="51"/>
      <c r="C768"/>
      <c r="D768"/>
      <c r="E768"/>
      <c r="F768"/>
      <c r="G768"/>
      <c r="H768"/>
      <c r="I768"/>
      <c r="J768" s="107"/>
      <c r="K768"/>
      <c r="L768"/>
    </row>
    <row r="769" spans="1:12" ht="15.75">
      <c r="A769"/>
      <c r="B769" s="51"/>
      <c r="C769"/>
      <c r="D769"/>
      <c r="E769"/>
      <c r="F769"/>
      <c r="G769"/>
      <c r="H769"/>
      <c r="I769"/>
      <c r="J769" s="107"/>
      <c r="K769"/>
      <c r="L769"/>
    </row>
    <row r="770" spans="1:12" ht="15.75">
      <c r="A770"/>
      <c r="B770" s="51"/>
      <c r="C770"/>
      <c r="D770"/>
      <c r="E770"/>
      <c r="F770"/>
      <c r="G770"/>
      <c r="H770"/>
      <c r="I770"/>
      <c r="J770" s="107"/>
      <c r="K770"/>
      <c r="L770"/>
    </row>
    <row r="771" spans="1:12" ht="15.75">
      <c r="A771"/>
      <c r="B771" s="51"/>
      <c r="C771"/>
      <c r="D771"/>
      <c r="E771"/>
      <c r="F771"/>
      <c r="G771"/>
      <c r="H771"/>
      <c r="I771"/>
      <c r="J771" s="107"/>
      <c r="K771"/>
      <c r="L771"/>
    </row>
    <row r="772" spans="1:12" ht="15.75">
      <c r="A772"/>
      <c r="B772" s="51"/>
      <c r="C772"/>
      <c r="D772"/>
      <c r="E772"/>
      <c r="F772"/>
      <c r="G772"/>
      <c r="H772"/>
      <c r="I772"/>
      <c r="J772" s="107"/>
      <c r="K772"/>
      <c r="L772"/>
    </row>
    <row r="773" spans="1:12" ht="15.75">
      <c r="A773"/>
      <c r="B773" s="51"/>
      <c r="C773"/>
      <c r="D773"/>
      <c r="E773"/>
      <c r="F773"/>
      <c r="G773"/>
      <c r="H773"/>
      <c r="I773"/>
      <c r="J773" s="107"/>
      <c r="K773"/>
      <c r="L773"/>
    </row>
    <row r="774" spans="1:12" ht="15.75">
      <c r="A774"/>
      <c r="B774" s="51"/>
      <c r="C774"/>
      <c r="D774"/>
      <c r="E774"/>
      <c r="F774"/>
      <c r="G774"/>
      <c r="H774"/>
      <c r="I774"/>
      <c r="J774" s="107"/>
      <c r="K774"/>
      <c r="L774"/>
    </row>
    <row r="775" spans="1:12" ht="15.75">
      <c r="A775"/>
      <c r="B775" s="51"/>
      <c r="C775"/>
      <c r="D775"/>
      <c r="E775"/>
      <c r="F775"/>
      <c r="G775"/>
      <c r="H775"/>
      <c r="I775"/>
      <c r="J775" s="107"/>
      <c r="K775"/>
      <c r="L775"/>
    </row>
    <row r="776" spans="1:12" ht="15.75">
      <c r="A776"/>
      <c r="B776" s="51"/>
      <c r="C776"/>
      <c r="D776"/>
      <c r="E776"/>
      <c r="F776"/>
      <c r="G776"/>
      <c r="H776"/>
      <c r="I776"/>
      <c r="J776" s="107"/>
      <c r="K776"/>
      <c r="L776"/>
    </row>
    <row r="777" spans="1:12" ht="15.75">
      <c r="A777"/>
      <c r="B777" s="51"/>
      <c r="C777"/>
      <c r="D777"/>
      <c r="E777"/>
      <c r="F777"/>
      <c r="G777"/>
      <c r="H777"/>
      <c r="I777"/>
      <c r="J777" s="107"/>
      <c r="K777"/>
      <c r="L777"/>
    </row>
    <row r="778" spans="1:12" ht="15.75">
      <c r="A778"/>
      <c r="B778" s="51"/>
      <c r="C778"/>
      <c r="D778"/>
      <c r="E778"/>
      <c r="F778"/>
      <c r="G778"/>
      <c r="H778"/>
      <c r="I778"/>
      <c r="J778" s="107"/>
      <c r="K778"/>
      <c r="L778"/>
    </row>
    <row r="779" spans="1:12" ht="15.75">
      <c r="A779"/>
      <c r="B779" s="51"/>
      <c r="C779"/>
      <c r="D779"/>
      <c r="E779"/>
      <c r="F779"/>
      <c r="G779"/>
      <c r="H779"/>
      <c r="I779"/>
      <c r="J779" s="107"/>
      <c r="K779"/>
      <c r="L779"/>
    </row>
    <row r="780" spans="1:12" ht="15.75">
      <c r="A780"/>
      <c r="B780" s="51"/>
      <c r="C780"/>
      <c r="D780"/>
      <c r="E780"/>
      <c r="F780"/>
      <c r="G780"/>
      <c r="H780"/>
      <c r="I780"/>
      <c r="J780" s="107"/>
      <c r="K780"/>
      <c r="L780"/>
    </row>
    <row r="781" spans="1:12" ht="15.75">
      <c r="A781"/>
      <c r="B781" s="51"/>
      <c r="C781"/>
      <c r="D781"/>
      <c r="E781"/>
      <c r="F781"/>
      <c r="G781"/>
      <c r="H781"/>
      <c r="I781"/>
      <c r="J781" s="107"/>
      <c r="K781"/>
      <c r="L781"/>
    </row>
    <row r="782" spans="1:12" ht="15.75">
      <c r="A782"/>
      <c r="B782" s="51"/>
      <c r="C782"/>
      <c r="D782"/>
      <c r="E782"/>
      <c r="F782"/>
      <c r="G782"/>
      <c r="H782"/>
      <c r="I782"/>
      <c r="J782" s="107"/>
      <c r="K782"/>
      <c r="L782"/>
    </row>
    <row r="783" spans="1:12" ht="15.75">
      <c r="A783"/>
      <c r="B783" s="51"/>
      <c r="C783"/>
      <c r="D783"/>
      <c r="E783"/>
      <c r="F783"/>
      <c r="G783"/>
      <c r="H783"/>
      <c r="I783"/>
      <c r="J783" s="107"/>
      <c r="K783"/>
      <c r="L783"/>
    </row>
    <row r="784" spans="1:12" ht="15.75">
      <c r="A784"/>
      <c r="B784" s="51"/>
      <c r="C784"/>
      <c r="D784"/>
      <c r="E784"/>
      <c r="F784"/>
      <c r="G784"/>
      <c r="H784"/>
      <c r="I784"/>
      <c r="J784" s="107"/>
      <c r="K784"/>
      <c r="L784"/>
    </row>
    <row r="785" spans="1:12" ht="15.75">
      <c r="A785"/>
      <c r="B785" s="51"/>
      <c r="C785"/>
      <c r="D785"/>
      <c r="E785"/>
      <c r="F785"/>
      <c r="G785"/>
      <c r="H785"/>
      <c r="I785"/>
      <c r="J785" s="107"/>
      <c r="K785"/>
      <c r="L785"/>
    </row>
    <row r="786" spans="1:12" ht="15.75">
      <c r="A786"/>
      <c r="B786" s="51"/>
      <c r="C786"/>
      <c r="D786"/>
      <c r="E786"/>
      <c r="F786"/>
      <c r="G786"/>
      <c r="H786"/>
      <c r="I786"/>
      <c r="J786" s="107"/>
      <c r="K786"/>
      <c r="L786"/>
    </row>
    <row r="787" spans="1:12" ht="15.75">
      <c r="A787"/>
      <c r="B787" s="51"/>
      <c r="C787"/>
      <c r="D787"/>
      <c r="E787"/>
      <c r="F787"/>
      <c r="G787"/>
      <c r="H787"/>
      <c r="I787"/>
      <c r="J787" s="107"/>
      <c r="K787"/>
      <c r="L787"/>
    </row>
    <row r="788" spans="1:12" ht="15.75">
      <c r="A788"/>
      <c r="B788" s="51"/>
      <c r="C788"/>
      <c r="D788"/>
      <c r="E788"/>
      <c r="F788"/>
      <c r="G788"/>
      <c r="H788"/>
      <c r="I788"/>
      <c r="J788" s="107"/>
      <c r="K788"/>
      <c r="L788"/>
    </row>
    <row r="789" spans="1:12" ht="15.75">
      <c r="A789"/>
      <c r="B789" s="51"/>
      <c r="C789"/>
      <c r="D789"/>
      <c r="E789"/>
      <c r="F789"/>
      <c r="G789"/>
      <c r="H789"/>
      <c r="I789"/>
      <c r="J789" s="107"/>
      <c r="K789"/>
      <c r="L789"/>
    </row>
    <row r="790" spans="1:12" ht="15.75">
      <c r="A790"/>
      <c r="B790" s="51"/>
      <c r="C790"/>
      <c r="D790"/>
      <c r="E790"/>
      <c r="F790"/>
      <c r="G790"/>
      <c r="H790"/>
      <c r="I790"/>
      <c r="J790" s="107"/>
      <c r="K790"/>
      <c r="L790"/>
    </row>
    <row r="791" spans="1:12" ht="15.75">
      <c r="A791"/>
      <c r="B791" s="51"/>
      <c r="C791"/>
      <c r="D791"/>
      <c r="E791"/>
      <c r="F791"/>
      <c r="G791"/>
      <c r="H791"/>
      <c r="I791"/>
      <c r="J791" s="107"/>
      <c r="K791"/>
      <c r="L791"/>
    </row>
    <row r="792" spans="1:12" ht="15.75">
      <c r="A792"/>
      <c r="B792" s="51"/>
      <c r="C792"/>
      <c r="D792"/>
      <c r="E792"/>
      <c r="F792"/>
      <c r="G792"/>
      <c r="H792"/>
      <c r="I792"/>
      <c r="J792" s="107"/>
      <c r="K792"/>
      <c r="L792"/>
    </row>
    <row r="793" spans="1:12" ht="15.75">
      <c r="A793"/>
      <c r="B793" s="51"/>
      <c r="C793"/>
      <c r="D793"/>
      <c r="E793"/>
      <c r="F793"/>
      <c r="G793"/>
      <c r="H793"/>
      <c r="I793"/>
      <c r="J793" s="107"/>
      <c r="K793"/>
      <c r="L793"/>
    </row>
    <row r="794" spans="1:12" ht="15.75">
      <c r="A794"/>
      <c r="B794" s="51"/>
      <c r="C794"/>
      <c r="D794"/>
      <c r="E794"/>
      <c r="F794"/>
      <c r="G794"/>
      <c r="H794"/>
      <c r="I794"/>
      <c r="J794" s="107"/>
      <c r="K794"/>
      <c r="L794"/>
    </row>
    <row r="795" spans="1:12" ht="15.75">
      <c r="A795"/>
      <c r="B795" s="51"/>
      <c r="C795"/>
      <c r="D795"/>
      <c r="E795"/>
      <c r="F795"/>
      <c r="G795"/>
      <c r="H795"/>
      <c r="I795"/>
      <c r="J795" s="107"/>
      <c r="K795"/>
      <c r="L795"/>
    </row>
    <row r="796" spans="1:12" ht="15.75">
      <c r="A796"/>
      <c r="B796" s="51"/>
      <c r="C796"/>
      <c r="D796"/>
      <c r="E796"/>
      <c r="F796"/>
      <c r="G796"/>
      <c r="H796"/>
      <c r="I796"/>
      <c r="J796" s="107"/>
      <c r="K796"/>
      <c r="L796"/>
    </row>
    <row r="797" spans="1:12" ht="15.75">
      <c r="A797"/>
      <c r="B797" s="51"/>
      <c r="C797"/>
      <c r="D797"/>
      <c r="E797"/>
      <c r="F797"/>
      <c r="G797"/>
      <c r="H797"/>
      <c r="I797"/>
      <c r="J797" s="107"/>
      <c r="K797"/>
      <c r="L797"/>
    </row>
    <row r="798" spans="1:12" ht="15.75">
      <c r="A798"/>
      <c r="B798" s="51"/>
      <c r="C798"/>
      <c r="D798"/>
      <c r="E798"/>
      <c r="F798"/>
      <c r="G798"/>
      <c r="H798"/>
      <c r="I798"/>
      <c r="J798" s="107"/>
      <c r="K798"/>
      <c r="L798"/>
    </row>
    <row r="799" spans="1:12" ht="15.75">
      <c r="A799"/>
      <c r="B799" s="51"/>
      <c r="C799"/>
      <c r="D799"/>
      <c r="E799"/>
      <c r="F799"/>
      <c r="G799"/>
      <c r="H799"/>
      <c r="I799"/>
      <c r="J799" s="107"/>
      <c r="K799"/>
      <c r="L799"/>
    </row>
    <row r="800" spans="1:12" ht="15.75">
      <c r="A800"/>
      <c r="B800" s="51"/>
      <c r="C800"/>
      <c r="D800"/>
      <c r="E800"/>
      <c r="F800"/>
      <c r="G800"/>
      <c r="H800"/>
      <c r="I800"/>
      <c r="J800" s="107"/>
      <c r="K800"/>
      <c r="L800"/>
    </row>
    <row r="801" spans="1:12" ht="15.75">
      <c r="A801"/>
      <c r="B801" s="51"/>
      <c r="C801"/>
      <c r="D801"/>
      <c r="E801"/>
      <c r="F801"/>
      <c r="G801"/>
      <c r="H801"/>
      <c r="I801"/>
      <c r="J801" s="107"/>
      <c r="K801"/>
      <c r="L801"/>
    </row>
    <row r="802" spans="1:12" ht="15.75">
      <c r="A802"/>
      <c r="B802" s="51"/>
      <c r="C802"/>
      <c r="D802"/>
      <c r="E802"/>
      <c r="F802"/>
      <c r="G802"/>
      <c r="H802"/>
      <c r="I802"/>
      <c r="J802" s="107"/>
      <c r="K802"/>
      <c r="L802"/>
    </row>
    <row r="803" spans="1:12" ht="15.75">
      <c r="A803"/>
      <c r="B803" s="51"/>
      <c r="C803"/>
      <c r="D803"/>
      <c r="E803"/>
      <c r="F803"/>
      <c r="G803"/>
      <c r="H803"/>
      <c r="I803"/>
      <c r="J803" s="107"/>
      <c r="K803"/>
      <c r="L803"/>
    </row>
    <row r="804" spans="1:12" ht="15.75">
      <c r="A804"/>
      <c r="B804" s="51"/>
      <c r="C804"/>
      <c r="D804"/>
      <c r="E804"/>
      <c r="F804"/>
      <c r="G804"/>
      <c r="H804"/>
      <c r="I804"/>
      <c r="J804" s="107"/>
      <c r="K804"/>
      <c r="L804"/>
    </row>
    <row r="805" spans="1:12" ht="15.75">
      <c r="A805"/>
      <c r="B805" s="51"/>
      <c r="C805"/>
      <c r="D805"/>
      <c r="E805"/>
      <c r="F805"/>
      <c r="G805"/>
      <c r="H805"/>
      <c r="I805"/>
      <c r="J805" s="107"/>
      <c r="K805"/>
      <c r="L805"/>
    </row>
    <row r="806" spans="1:12" ht="15.75">
      <c r="A806"/>
      <c r="B806" s="51"/>
      <c r="C806"/>
      <c r="D806"/>
      <c r="E806"/>
      <c r="F806"/>
      <c r="G806"/>
      <c r="H806"/>
      <c r="I806"/>
      <c r="J806" s="107"/>
      <c r="K806"/>
      <c r="L806"/>
    </row>
    <row r="807" spans="1:12" ht="15.75">
      <c r="A807"/>
      <c r="B807" s="51"/>
      <c r="C807"/>
      <c r="D807"/>
      <c r="E807"/>
      <c r="F807"/>
      <c r="G807"/>
      <c r="H807"/>
      <c r="I807"/>
      <c r="J807" s="107"/>
      <c r="K807"/>
      <c r="L807"/>
    </row>
    <row r="808" spans="1:12" ht="15.75">
      <c r="A808"/>
      <c r="B808" s="51"/>
      <c r="C808"/>
      <c r="D808"/>
      <c r="E808"/>
      <c r="F808"/>
      <c r="G808"/>
      <c r="H808"/>
      <c r="I808"/>
      <c r="J808" s="107"/>
      <c r="K808"/>
      <c r="L808"/>
    </row>
    <row r="809" spans="1:12" ht="15.75">
      <c r="A809"/>
      <c r="B809" s="51"/>
      <c r="C809"/>
      <c r="D809"/>
      <c r="E809"/>
      <c r="F809"/>
      <c r="G809"/>
      <c r="H809"/>
      <c r="I809"/>
      <c r="J809" s="107"/>
      <c r="K809"/>
      <c r="L809"/>
    </row>
    <row r="810" spans="1:12" ht="15.75">
      <c r="A810"/>
      <c r="B810" s="51"/>
      <c r="C810"/>
      <c r="D810"/>
      <c r="E810"/>
      <c r="F810"/>
      <c r="G810"/>
      <c r="H810"/>
      <c r="I810"/>
      <c r="J810" s="107"/>
      <c r="K810"/>
      <c r="L810"/>
    </row>
    <row r="811" spans="1:12" ht="15.75">
      <c r="A811"/>
      <c r="B811" s="51"/>
      <c r="C811"/>
      <c r="D811"/>
      <c r="E811"/>
      <c r="F811"/>
      <c r="G811"/>
      <c r="H811"/>
      <c r="I811"/>
      <c r="J811" s="107"/>
      <c r="K811"/>
      <c r="L811"/>
    </row>
    <row r="812" spans="1:12" ht="15.75">
      <c r="A812"/>
      <c r="B812" s="51"/>
      <c r="C812"/>
      <c r="D812"/>
      <c r="E812"/>
      <c r="F812"/>
      <c r="G812"/>
      <c r="H812"/>
      <c r="I812"/>
      <c r="J812" s="107"/>
      <c r="K812"/>
      <c r="L812"/>
    </row>
    <row r="813" spans="1:12" ht="15.75">
      <c r="A813"/>
      <c r="B813" s="51"/>
      <c r="C813"/>
      <c r="D813"/>
      <c r="E813"/>
      <c r="F813"/>
      <c r="G813"/>
      <c r="H813"/>
      <c r="I813"/>
      <c r="J813" s="107"/>
      <c r="K813"/>
      <c r="L813"/>
    </row>
    <row r="814" spans="1:12" ht="15.75">
      <c r="A814"/>
      <c r="B814" s="51"/>
      <c r="C814"/>
      <c r="D814"/>
      <c r="E814"/>
      <c r="F814"/>
      <c r="G814"/>
      <c r="H814"/>
      <c r="I814"/>
      <c r="J814" s="107"/>
      <c r="K814"/>
      <c r="L814"/>
    </row>
    <row r="815" spans="1:12" ht="15.75">
      <c r="A815"/>
      <c r="B815" s="51"/>
      <c r="C815"/>
      <c r="D815"/>
      <c r="E815"/>
      <c r="F815"/>
      <c r="G815"/>
      <c r="H815"/>
      <c r="I815"/>
      <c r="J815" s="107"/>
      <c r="K815"/>
      <c r="L815"/>
    </row>
    <row r="816" spans="1:12" ht="15.75">
      <c r="A816"/>
      <c r="B816" s="51"/>
      <c r="C816"/>
      <c r="D816"/>
      <c r="E816"/>
      <c r="F816"/>
      <c r="G816"/>
      <c r="H816"/>
      <c r="I816"/>
      <c r="J816" s="107"/>
      <c r="K816"/>
      <c r="L816"/>
    </row>
    <row r="817" spans="1:12" ht="15.75">
      <c r="A817"/>
      <c r="B817" s="51"/>
      <c r="C817"/>
      <c r="D817"/>
      <c r="E817"/>
      <c r="F817"/>
      <c r="G817"/>
      <c r="H817"/>
      <c r="I817"/>
      <c r="J817" s="107"/>
      <c r="K817"/>
      <c r="L817"/>
    </row>
    <row r="818" spans="1:12" ht="15.75">
      <c r="A818"/>
      <c r="B818" s="51"/>
      <c r="C818"/>
      <c r="D818"/>
      <c r="E818"/>
      <c r="F818"/>
      <c r="G818"/>
      <c r="H818"/>
      <c r="I818"/>
      <c r="J818" s="107"/>
      <c r="K818"/>
      <c r="L818"/>
    </row>
    <row r="819" spans="1:12" ht="15.75">
      <c r="A819"/>
      <c r="B819" s="51"/>
      <c r="C819"/>
      <c r="D819"/>
      <c r="E819"/>
      <c r="F819"/>
      <c r="G819"/>
      <c r="H819"/>
      <c r="I819"/>
      <c r="J819" s="107"/>
      <c r="K819"/>
      <c r="L819"/>
    </row>
    <row r="820" spans="1:12" ht="15.75">
      <c r="A820"/>
      <c r="B820" s="51"/>
      <c r="C820"/>
      <c r="D820"/>
      <c r="E820"/>
      <c r="F820"/>
      <c r="G820"/>
      <c r="H820"/>
      <c r="I820"/>
      <c r="J820" s="107"/>
      <c r="K820"/>
      <c r="L820"/>
    </row>
    <row r="821" spans="1:12" ht="15.75">
      <c r="A821"/>
      <c r="B821" s="51"/>
      <c r="C821"/>
      <c r="D821"/>
      <c r="E821"/>
      <c r="F821"/>
      <c r="G821"/>
      <c r="H821"/>
      <c r="I821"/>
      <c r="J821" s="107"/>
      <c r="K821"/>
      <c r="L821"/>
    </row>
    <row r="822" spans="1:12" ht="15.75">
      <c r="A822"/>
      <c r="B822" s="51"/>
      <c r="C822"/>
      <c r="D822"/>
      <c r="E822"/>
      <c r="F822"/>
      <c r="G822"/>
      <c r="H822"/>
      <c r="I822"/>
      <c r="J822" s="107"/>
      <c r="K822"/>
      <c r="L822"/>
    </row>
    <row r="823" spans="1:12" ht="15.75">
      <c r="A823"/>
      <c r="B823" s="51"/>
      <c r="C823"/>
      <c r="D823"/>
      <c r="E823"/>
      <c r="F823"/>
      <c r="G823"/>
      <c r="H823"/>
      <c r="I823"/>
      <c r="J823" s="107"/>
      <c r="K823"/>
      <c r="L823"/>
    </row>
    <row r="824" spans="1:12" ht="15.75">
      <c r="A824"/>
      <c r="B824" s="51"/>
      <c r="C824"/>
      <c r="D824"/>
      <c r="E824"/>
      <c r="F824"/>
      <c r="G824"/>
      <c r="H824"/>
      <c r="I824"/>
      <c r="J824" s="107"/>
      <c r="K824"/>
      <c r="L824"/>
    </row>
    <row r="825" spans="1:12" ht="15.75">
      <c r="A825"/>
      <c r="B825" s="51"/>
      <c r="C825"/>
      <c r="D825"/>
      <c r="E825"/>
      <c r="F825"/>
      <c r="G825"/>
      <c r="H825"/>
      <c r="I825"/>
      <c r="J825" s="107"/>
      <c r="K825"/>
      <c r="L825"/>
    </row>
    <row r="826" spans="1:12" ht="15.75">
      <c r="A826"/>
      <c r="B826" s="51"/>
      <c r="C826"/>
      <c r="D826"/>
      <c r="E826"/>
      <c r="F826"/>
      <c r="G826"/>
      <c r="H826"/>
      <c r="I826"/>
      <c r="J826" s="107"/>
      <c r="K826"/>
      <c r="L826"/>
    </row>
    <row r="827" spans="1:12" ht="15.75">
      <c r="A827"/>
      <c r="B827" s="51"/>
      <c r="C827"/>
      <c r="D827"/>
      <c r="E827"/>
      <c r="F827"/>
      <c r="G827"/>
      <c r="H827"/>
      <c r="I827"/>
      <c r="J827" s="107"/>
      <c r="K827"/>
      <c r="L827"/>
    </row>
    <row r="828" spans="1:12" ht="15.75">
      <c r="A828"/>
      <c r="B828" s="51"/>
      <c r="C828"/>
      <c r="D828"/>
      <c r="E828"/>
      <c r="F828"/>
      <c r="G828"/>
      <c r="H828"/>
      <c r="I828"/>
      <c r="J828" s="107"/>
      <c r="K828"/>
      <c r="L828"/>
    </row>
    <row r="829" spans="1:12" ht="15.75">
      <c r="A829"/>
      <c r="B829" s="51"/>
      <c r="C829"/>
      <c r="D829"/>
      <c r="E829"/>
      <c r="F829"/>
      <c r="G829"/>
      <c r="H829"/>
      <c r="I829"/>
      <c r="J829" s="107"/>
      <c r="K829"/>
      <c r="L829"/>
    </row>
    <row r="830" spans="1:12" ht="15.75">
      <c r="A830"/>
      <c r="B830" s="51"/>
      <c r="C830"/>
      <c r="D830"/>
      <c r="E830"/>
      <c r="F830"/>
      <c r="G830"/>
      <c r="H830"/>
      <c r="I830"/>
      <c r="J830" s="107"/>
      <c r="K830"/>
      <c r="L830"/>
    </row>
    <row r="831" spans="1:12" ht="15.75">
      <c r="A831"/>
      <c r="B831" s="51"/>
      <c r="C831"/>
      <c r="D831"/>
      <c r="E831"/>
      <c r="F831"/>
      <c r="G831"/>
      <c r="H831"/>
      <c r="I831"/>
      <c r="J831" s="107"/>
      <c r="K831"/>
      <c r="L831"/>
    </row>
    <row r="832" spans="1:12" ht="15.75">
      <c r="A832"/>
      <c r="B832" s="51"/>
      <c r="C832"/>
      <c r="D832"/>
      <c r="E832"/>
      <c r="F832"/>
      <c r="G832"/>
      <c r="H832"/>
      <c r="I832"/>
      <c r="J832" s="107"/>
      <c r="K832"/>
      <c r="L832"/>
    </row>
    <row r="833" spans="1:12" ht="15.75">
      <c r="A833"/>
      <c r="B833" s="51"/>
      <c r="C833"/>
      <c r="D833"/>
      <c r="E833"/>
      <c r="F833"/>
      <c r="G833"/>
      <c r="H833"/>
      <c r="I833"/>
      <c r="J833" s="107"/>
      <c r="K833"/>
      <c r="L833"/>
    </row>
    <row r="834" spans="1:12" ht="15.75">
      <c r="A834"/>
      <c r="B834" s="51"/>
      <c r="C834"/>
      <c r="D834"/>
      <c r="E834"/>
      <c r="F834"/>
      <c r="G834"/>
      <c r="H834"/>
      <c r="I834"/>
      <c r="J834" s="107"/>
      <c r="K834"/>
      <c r="L834"/>
    </row>
    <row r="835" spans="1:12" ht="15.75">
      <c r="A835"/>
      <c r="B835" s="51"/>
      <c r="C835"/>
      <c r="D835"/>
      <c r="E835"/>
      <c r="F835"/>
      <c r="G835"/>
      <c r="H835"/>
      <c r="I835"/>
      <c r="J835" s="107"/>
      <c r="K835"/>
      <c r="L835"/>
    </row>
    <row r="836" spans="1:12" ht="15.75">
      <c r="A836"/>
      <c r="B836" s="51"/>
      <c r="C836"/>
      <c r="D836"/>
      <c r="E836"/>
      <c r="F836"/>
      <c r="G836"/>
      <c r="H836"/>
      <c r="I836"/>
      <c r="J836" s="107"/>
      <c r="K836"/>
      <c r="L836"/>
    </row>
    <row r="837" spans="1:12" ht="15.75">
      <c r="A837"/>
      <c r="B837" s="51"/>
      <c r="C837"/>
      <c r="D837"/>
      <c r="E837"/>
      <c r="F837"/>
      <c r="G837"/>
      <c r="H837"/>
      <c r="I837"/>
      <c r="J837" s="107"/>
      <c r="K837"/>
      <c r="L837"/>
    </row>
    <row r="838" spans="1:12" ht="15.75">
      <c r="A838"/>
      <c r="B838" s="51"/>
      <c r="C838"/>
      <c r="D838"/>
      <c r="E838"/>
      <c r="F838"/>
      <c r="G838"/>
      <c r="H838"/>
      <c r="I838"/>
      <c r="J838" s="107"/>
      <c r="K838"/>
      <c r="L838"/>
    </row>
    <row r="839" spans="1:12" ht="15.75">
      <c r="A839"/>
      <c r="B839" s="51"/>
      <c r="C839"/>
      <c r="D839"/>
      <c r="E839"/>
      <c r="F839"/>
      <c r="G839"/>
      <c r="H839"/>
      <c r="I839"/>
      <c r="J839" s="107"/>
      <c r="K839"/>
      <c r="L839"/>
    </row>
    <row r="840" spans="1:12" ht="15.75">
      <c r="A840"/>
      <c r="B840" s="51"/>
      <c r="C840"/>
      <c r="D840"/>
      <c r="E840"/>
      <c r="F840"/>
      <c r="G840"/>
      <c r="H840"/>
      <c r="I840"/>
      <c r="J840" s="107"/>
      <c r="K840"/>
      <c r="L840"/>
    </row>
    <row r="841" spans="1:12" ht="15.75">
      <c r="A841"/>
      <c r="B841" s="51"/>
      <c r="C841"/>
      <c r="D841"/>
      <c r="E841"/>
      <c r="F841"/>
      <c r="G841"/>
      <c r="H841"/>
      <c r="I841"/>
      <c r="J841" s="107"/>
      <c r="K841"/>
      <c r="L841"/>
    </row>
    <row r="842" spans="1:12" ht="15.75">
      <c r="A842"/>
      <c r="B842" s="51"/>
      <c r="C842"/>
      <c r="D842"/>
      <c r="E842"/>
      <c r="F842"/>
      <c r="G842"/>
      <c r="H842"/>
      <c r="I842"/>
      <c r="J842" s="107"/>
      <c r="K842"/>
      <c r="L842"/>
    </row>
    <row r="843" spans="1:12" ht="15.75">
      <c r="A843"/>
      <c r="B843" s="51"/>
      <c r="C843"/>
      <c r="D843"/>
      <c r="E843"/>
      <c r="F843"/>
      <c r="G843"/>
      <c r="H843"/>
      <c r="I843"/>
      <c r="J843" s="107"/>
      <c r="K843"/>
      <c r="L843"/>
    </row>
    <row r="844" spans="1:12" ht="15.75">
      <c r="A844"/>
      <c r="B844" s="51"/>
      <c r="C844"/>
      <c r="D844"/>
      <c r="E844"/>
      <c r="F844"/>
      <c r="G844"/>
      <c r="H844"/>
      <c r="I844"/>
      <c r="J844" s="107"/>
      <c r="K844"/>
      <c r="L844"/>
    </row>
    <row r="845" spans="1:12" ht="15.75">
      <c r="A845"/>
      <c r="B845" s="51"/>
      <c r="C845"/>
      <c r="D845"/>
      <c r="E845"/>
      <c r="F845"/>
      <c r="G845"/>
      <c r="H845"/>
      <c r="I845"/>
      <c r="J845" s="107"/>
      <c r="K845"/>
      <c r="L845"/>
    </row>
    <row r="846" spans="1:12" ht="15.75">
      <c r="A846"/>
      <c r="B846" s="51"/>
      <c r="C846"/>
      <c r="D846"/>
      <c r="E846"/>
      <c r="F846"/>
      <c r="G846"/>
      <c r="H846"/>
      <c r="I846"/>
      <c r="J846" s="107"/>
      <c r="K846"/>
      <c r="L846"/>
    </row>
    <row r="847" spans="1:12" ht="15.75">
      <c r="A847"/>
      <c r="B847" s="51"/>
      <c r="C847"/>
      <c r="D847"/>
      <c r="E847"/>
      <c r="F847"/>
      <c r="G847"/>
      <c r="H847"/>
      <c r="I847"/>
      <c r="J847" s="107"/>
      <c r="K847"/>
      <c r="L847"/>
    </row>
    <row r="848" spans="1:12" ht="15.75">
      <c r="A848"/>
      <c r="B848" s="51"/>
      <c r="C848"/>
      <c r="D848"/>
      <c r="E848"/>
      <c r="F848"/>
      <c r="G848"/>
      <c r="H848"/>
      <c r="I848"/>
      <c r="J848" s="107"/>
      <c r="K848"/>
      <c r="L848"/>
    </row>
    <row r="849" spans="1:12" ht="15.75">
      <c r="A849"/>
      <c r="B849" s="51"/>
      <c r="C849"/>
      <c r="D849"/>
      <c r="E849"/>
      <c r="F849"/>
      <c r="G849"/>
      <c r="H849"/>
      <c r="I849"/>
      <c r="J849" s="107"/>
      <c r="K849"/>
      <c r="L849"/>
    </row>
    <row r="850" spans="1:12" ht="15.75">
      <c r="A850"/>
      <c r="B850" s="51"/>
      <c r="C850"/>
      <c r="D850"/>
      <c r="E850"/>
      <c r="F850"/>
      <c r="G850"/>
      <c r="H850"/>
      <c r="I850"/>
      <c r="J850" s="107"/>
      <c r="K850"/>
      <c r="L850"/>
    </row>
    <row r="851" spans="1:12" ht="15.75">
      <c r="A851"/>
      <c r="B851" s="51"/>
      <c r="C851"/>
      <c r="D851"/>
      <c r="E851"/>
      <c r="F851"/>
      <c r="G851"/>
      <c r="H851"/>
      <c r="I851"/>
      <c r="J851" s="107"/>
      <c r="K851"/>
      <c r="L851"/>
    </row>
    <row r="852" spans="1:12" ht="15.75">
      <c r="A852"/>
      <c r="B852" s="51"/>
      <c r="C852"/>
      <c r="D852"/>
      <c r="E852"/>
      <c r="F852"/>
      <c r="G852"/>
      <c r="H852"/>
      <c r="I852"/>
      <c r="J852" s="107"/>
      <c r="K852"/>
      <c r="L852"/>
    </row>
    <row r="853" spans="1:12" ht="15.75">
      <c r="A853"/>
      <c r="B853" s="51"/>
      <c r="C853"/>
      <c r="D853"/>
      <c r="E853"/>
      <c r="F853"/>
      <c r="G853"/>
      <c r="H853"/>
      <c r="I853"/>
      <c r="J853" s="107"/>
      <c r="K853"/>
      <c r="L853"/>
    </row>
    <row r="854" spans="1:12" ht="15.75">
      <c r="A854"/>
      <c r="B854" s="51"/>
      <c r="C854"/>
      <c r="D854"/>
      <c r="E854"/>
      <c r="F854"/>
      <c r="G854"/>
      <c r="H854"/>
      <c r="I854"/>
      <c r="J854" s="107"/>
      <c r="K854"/>
      <c r="L854"/>
    </row>
    <row r="855" spans="1:12" ht="15.75">
      <c r="A855"/>
      <c r="B855" s="51"/>
      <c r="C855"/>
      <c r="D855"/>
      <c r="E855"/>
      <c r="F855"/>
      <c r="G855"/>
      <c r="H855"/>
      <c r="I855"/>
      <c r="J855" s="107"/>
      <c r="K855"/>
      <c r="L855"/>
    </row>
    <row r="856" spans="1:12" ht="15.75">
      <c r="A856"/>
      <c r="B856" s="51"/>
      <c r="C856"/>
      <c r="D856"/>
      <c r="E856"/>
      <c r="F856"/>
      <c r="G856"/>
      <c r="H856"/>
      <c r="I856"/>
      <c r="J856" s="107"/>
      <c r="K856"/>
      <c r="L856"/>
    </row>
    <row r="857" spans="1:12" ht="15.75">
      <c r="A857"/>
      <c r="B857" s="51"/>
      <c r="C857"/>
      <c r="D857"/>
      <c r="E857"/>
      <c r="F857"/>
      <c r="G857"/>
      <c r="H857"/>
      <c r="I857"/>
      <c r="J857" s="107"/>
      <c r="K857"/>
      <c r="L857"/>
    </row>
    <row r="858" spans="1:12" ht="15.75">
      <c r="A858"/>
      <c r="B858" s="51"/>
      <c r="C858"/>
      <c r="D858"/>
      <c r="E858"/>
      <c r="F858"/>
      <c r="G858"/>
      <c r="H858"/>
      <c r="I858"/>
      <c r="J858" s="107"/>
      <c r="K858"/>
      <c r="L858"/>
    </row>
    <row r="859" spans="1:12" ht="15.75">
      <c r="A859"/>
      <c r="B859" s="51"/>
      <c r="C859"/>
      <c r="D859"/>
      <c r="E859"/>
      <c r="F859"/>
      <c r="G859"/>
      <c r="H859"/>
      <c r="I859"/>
      <c r="J859" s="107"/>
      <c r="K859"/>
      <c r="L859"/>
    </row>
    <row r="860" spans="1:12" ht="15.75">
      <c r="A860"/>
      <c r="B860" s="51"/>
      <c r="C860"/>
      <c r="D860"/>
      <c r="E860"/>
      <c r="F860"/>
      <c r="G860"/>
      <c r="H860"/>
      <c r="I860"/>
      <c r="J860" s="107"/>
      <c r="K860"/>
      <c r="L860"/>
    </row>
    <row r="861" spans="1:12" ht="15.75">
      <c r="A861"/>
      <c r="B861" s="51"/>
      <c r="C861"/>
      <c r="D861"/>
      <c r="E861"/>
      <c r="F861"/>
      <c r="G861"/>
      <c r="H861"/>
      <c r="I861"/>
      <c r="J861" s="107"/>
      <c r="K861"/>
      <c r="L861"/>
    </row>
    <row r="862" spans="1:12" ht="15.75">
      <c r="A862"/>
      <c r="B862" s="51"/>
      <c r="C862"/>
      <c r="D862"/>
      <c r="E862"/>
      <c r="F862"/>
      <c r="G862"/>
      <c r="H862"/>
      <c r="I862"/>
      <c r="J862" s="107"/>
      <c r="K862"/>
      <c r="L862"/>
    </row>
    <row r="863" spans="1:12" ht="15.75">
      <c r="A863"/>
      <c r="B863" s="51"/>
      <c r="C863"/>
      <c r="D863"/>
      <c r="E863"/>
      <c r="F863"/>
      <c r="G863"/>
      <c r="H863"/>
      <c r="I863"/>
      <c r="J863" s="107"/>
      <c r="K863"/>
      <c r="L863"/>
    </row>
    <row r="864" spans="1:12" ht="15.75">
      <c r="A864"/>
      <c r="B864" s="51"/>
      <c r="C864"/>
      <c r="D864"/>
      <c r="E864"/>
      <c r="F864"/>
      <c r="G864"/>
      <c r="H864"/>
      <c r="I864"/>
      <c r="J864" s="107"/>
      <c r="K864"/>
      <c r="L864"/>
    </row>
    <row r="865" spans="1:12" ht="15.75">
      <c r="A865"/>
      <c r="B865" s="51"/>
      <c r="C865"/>
      <c r="D865"/>
      <c r="E865"/>
      <c r="F865"/>
      <c r="G865"/>
      <c r="H865"/>
      <c r="I865"/>
      <c r="J865" s="107"/>
      <c r="K865"/>
      <c r="L865"/>
    </row>
    <row r="866" spans="1:12" ht="15.75">
      <c r="A866"/>
      <c r="B866" s="51"/>
      <c r="C866"/>
      <c r="D866"/>
      <c r="E866"/>
      <c r="F866"/>
      <c r="G866"/>
      <c r="H866"/>
      <c r="I866"/>
      <c r="J866" s="107"/>
      <c r="K866"/>
      <c r="L866"/>
    </row>
    <row r="867" spans="1:12" ht="15.75">
      <c r="A867"/>
      <c r="B867" s="51"/>
      <c r="C867"/>
      <c r="D867"/>
      <c r="E867"/>
      <c r="F867"/>
      <c r="G867"/>
      <c r="H867"/>
      <c r="I867"/>
      <c r="J867" s="107"/>
      <c r="K867"/>
      <c r="L867"/>
    </row>
    <row r="868" spans="1:12" ht="15.75">
      <c r="A868"/>
      <c r="B868" s="51"/>
      <c r="C868"/>
      <c r="D868"/>
      <c r="E868"/>
      <c r="F868"/>
      <c r="G868"/>
      <c r="H868"/>
      <c r="I868"/>
      <c r="J868" s="107"/>
      <c r="K868"/>
      <c r="L868"/>
    </row>
    <row r="869" spans="1:12" ht="15.75">
      <c r="A869"/>
      <c r="B869" s="51"/>
      <c r="C869"/>
      <c r="D869"/>
      <c r="E869"/>
      <c r="F869"/>
      <c r="G869"/>
      <c r="H869"/>
      <c r="I869"/>
      <c r="J869" s="107"/>
      <c r="K869"/>
      <c r="L869"/>
    </row>
    <row r="870" spans="1:12" ht="15.75">
      <c r="A870"/>
      <c r="B870" s="51"/>
      <c r="C870"/>
      <c r="D870"/>
      <c r="E870"/>
      <c r="F870"/>
      <c r="G870"/>
      <c r="H870"/>
      <c r="I870"/>
      <c r="J870" s="107"/>
      <c r="K870"/>
      <c r="L870"/>
    </row>
    <row r="871" spans="1:12" ht="15.75">
      <c r="A871"/>
      <c r="B871" s="51"/>
      <c r="C871"/>
      <c r="D871"/>
      <c r="E871"/>
      <c r="F871"/>
      <c r="G871"/>
      <c r="H871"/>
      <c r="I871"/>
      <c r="J871" s="107"/>
      <c r="K871"/>
      <c r="L871"/>
    </row>
    <row r="872" spans="1:12" ht="15.75">
      <c r="A872"/>
      <c r="B872" s="51"/>
      <c r="C872"/>
      <c r="D872"/>
      <c r="E872"/>
      <c r="F872"/>
      <c r="G872"/>
      <c r="H872"/>
      <c r="I872"/>
      <c r="J872" s="107"/>
      <c r="K872"/>
      <c r="L872"/>
    </row>
    <row r="873" spans="1:12" ht="15.75">
      <c r="A873"/>
      <c r="B873" s="51"/>
      <c r="C873"/>
      <c r="D873"/>
      <c r="E873"/>
      <c r="F873"/>
      <c r="G873"/>
      <c r="H873"/>
      <c r="I873"/>
      <c r="J873" s="107"/>
      <c r="K873"/>
      <c r="L873"/>
    </row>
    <row r="874" spans="1:12" ht="15.75">
      <c r="A874"/>
      <c r="B874" s="51"/>
      <c r="C874"/>
      <c r="D874"/>
      <c r="E874"/>
      <c r="F874"/>
      <c r="G874"/>
      <c r="H874"/>
      <c r="I874"/>
      <c r="J874" s="107"/>
      <c r="K874"/>
      <c r="L874"/>
    </row>
    <row r="875" spans="1:12" ht="15.75">
      <c r="A875"/>
      <c r="B875" s="51"/>
      <c r="C875"/>
      <c r="D875"/>
      <c r="E875"/>
      <c r="F875"/>
      <c r="G875"/>
      <c r="H875"/>
      <c r="I875"/>
      <c r="J875" s="107"/>
      <c r="K875"/>
      <c r="L875"/>
    </row>
    <row r="876" spans="1:12" ht="15.75">
      <c r="A876"/>
      <c r="B876" s="51"/>
      <c r="C876"/>
      <c r="D876"/>
      <c r="E876"/>
      <c r="F876"/>
      <c r="G876"/>
      <c r="H876"/>
      <c r="I876"/>
      <c r="J876" s="107"/>
      <c r="K876"/>
      <c r="L876"/>
    </row>
    <row r="877" spans="1:12" ht="15.75">
      <c r="A877"/>
      <c r="B877" s="51"/>
      <c r="C877"/>
      <c r="D877"/>
      <c r="E877"/>
      <c r="F877"/>
      <c r="G877"/>
      <c r="H877"/>
      <c r="I877"/>
      <c r="J877" s="107"/>
      <c r="K877"/>
      <c r="L877"/>
    </row>
    <row r="878" spans="1:12" ht="15.75">
      <c r="A878"/>
      <c r="B878" s="51"/>
      <c r="C878"/>
      <c r="D878"/>
      <c r="E878"/>
      <c r="F878"/>
      <c r="G878"/>
      <c r="H878"/>
      <c r="I878"/>
      <c r="J878" s="107"/>
      <c r="K878"/>
      <c r="L878"/>
    </row>
    <row r="879" spans="1:12" ht="15.75">
      <c r="A879"/>
      <c r="B879" s="51"/>
      <c r="C879"/>
      <c r="D879"/>
      <c r="E879"/>
      <c r="F879"/>
      <c r="G879"/>
      <c r="H879"/>
      <c r="I879"/>
      <c r="J879" s="107"/>
      <c r="K879"/>
      <c r="L879"/>
    </row>
    <row r="880" spans="1:12" ht="15.75">
      <c r="A880"/>
      <c r="B880" s="51"/>
      <c r="C880"/>
      <c r="D880"/>
      <c r="E880"/>
      <c r="F880"/>
      <c r="G880"/>
      <c r="H880"/>
      <c r="I880"/>
      <c r="J880" s="107"/>
      <c r="K880"/>
      <c r="L880"/>
    </row>
    <row r="881" spans="1:12" ht="15.75">
      <c r="A881"/>
      <c r="B881" s="51"/>
      <c r="C881"/>
      <c r="D881"/>
      <c r="E881"/>
      <c r="F881"/>
      <c r="G881"/>
      <c r="H881"/>
      <c r="I881"/>
      <c r="J881" s="107"/>
      <c r="K881"/>
      <c r="L881"/>
    </row>
    <row r="882" spans="1:12" ht="15.75">
      <c r="A882"/>
      <c r="B882" s="51"/>
      <c r="C882"/>
      <c r="D882"/>
      <c r="E882"/>
      <c r="F882"/>
      <c r="G882"/>
      <c r="H882"/>
      <c r="I882"/>
      <c r="J882" s="107"/>
      <c r="K882"/>
      <c r="L882"/>
    </row>
    <row r="883" spans="1:12" ht="15.75">
      <c r="A883"/>
      <c r="B883" s="51"/>
      <c r="C883"/>
      <c r="D883"/>
      <c r="E883"/>
      <c r="F883"/>
      <c r="G883"/>
      <c r="H883"/>
      <c r="I883"/>
      <c r="J883" s="107"/>
      <c r="K883"/>
      <c r="L883"/>
    </row>
    <row r="884" spans="1:12" ht="15.75">
      <c r="A884"/>
      <c r="B884" s="51"/>
      <c r="C884"/>
      <c r="D884"/>
      <c r="E884"/>
      <c r="F884"/>
      <c r="G884"/>
      <c r="H884"/>
      <c r="I884"/>
      <c r="J884" s="107"/>
      <c r="K884"/>
      <c r="L884"/>
    </row>
    <row r="885" spans="1:12" ht="15.75">
      <c r="A885"/>
      <c r="B885" s="51"/>
      <c r="C885"/>
      <c r="D885"/>
      <c r="E885"/>
      <c r="F885"/>
      <c r="G885"/>
      <c r="H885"/>
      <c r="I885"/>
      <c r="J885" s="107"/>
      <c r="K885"/>
      <c r="L885"/>
    </row>
    <row r="886" spans="1:12" ht="15.75">
      <c r="A886"/>
      <c r="B886" s="51"/>
      <c r="C886"/>
      <c r="D886"/>
      <c r="E886"/>
      <c r="F886"/>
      <c r="G886"/>
      <c r="H886"/>
      <c r="I886"/>
      <c r="J886" s="107"/>
      <c r="K886"/>
      <c r="L886"/>
    </row>
    <row r="887" spans="1:12" ht="15.75">
      <c r="A887"/>
      <c r="B887" s="51"/>
      <c r="C887"/>
      <c r="D887"/>
      <c r="E887"/>
      <c r="F887"/>
      <c r="G887"/>
      <c r="H887"/>
      <c r="I887"/>
      <c r="J887" s="107"/>
      <c r="K887"/>
      <c r="L887"/>
    </row>
    <row r="888" spans="1:12" ht="15.75">
      <c r="A888"/>
      <c r="B888" s="51"/>
      <c r="C888"/>
      <c r="D888"/>
      <c r="E888"/>
      <c r="F888"/>
      <c r="G888"/>
      <c r="H888"/>
      <c r="I888"/>
      <c r="J888" s="107"/>
      <c r="K888"/>
      <c r="L888"/>
    </row>
    <row r="889" spans="1:12" ht="15.75">
      <c r="A889"/>
      <c r="B889" s="51"/>
      <c r="C889"/>
      <c r="D889"/>
      <c r="E889"/>
      <c r="F889"/>
      <c r="G889"/>
      <c r="H889"/>
      <c r="I889"/>
      <c r="J889" s="107"/>
      <c r="K889"/>
      <c r="L889"/>
    </row>
    <row r="890" spans="1:12" ht="15.75">
      <c r="A890"/>
      <c r="B890" s="51"/>
      <c r="C890"/>
      <c r="D890"/>
      <c r="E890"/>
      <c r="F890"/>
      <c r="G890"/>
      <c r="H890"/>
      <c r="I890"/>
      <c r="J890" s="107"/>
      <c r="K890"/>
      <c r="L890"/>
    </row>
    <row r="891" spans="1:12" ht="15.75">
      <c r="A891"/>
      <c r="B891" s="51"/>
      <c r="C891"/>
      <c r="D891"/>
      <c r="E891"/>
      <c r="F891"/>
      <c r="G891"/>
      <c r="H891"/>
      <c r="I891"/>
      <c r="J891" s="107"/>
      <c r="K891"/>
      <c r="L891"/>
    </row>
    <row r="892" spans="1:12" ht="15.75">
      <c r="A892"/>
      <c r="B892" s="51"/>
      <c r="C892"/>
      <c r="D892"/>
      <c r="E892"/>
      <c r="F892"/>
      <c r="G892"/>
      <c r="H892"/>
      <c r="I892"/>
      <c r="J892" s="107"/>
      <c r="K892"/>
      <c r="L892"/>
    </row>
    <row r="893" spans="1:12" ht="15.75">
      <c r="A893"/>
      <c r="B893" s="51"/>
      <c r="C893"/>
      <c r="D893"/>
      <c r="E893"/>
      <c r="F893"/>
      <c r="G893"/>
      <c r="H893"/>
      <c r="I893"/>
      <c r="J893" s="107"/>
      <c r="K893"/>
      <c r="L893"/>
    </row>
    <row r="894" spans="1:12" ht="15.75">
      <c r="A894"/>
      <c r="B894" s="51"/>
      <c r="C894"/>
      <c r="D894"/>
      <c r="E894"/>
      <c r="F894"/>
      <c r="G894"/>
      <c r="H894"/>
      <c r="I894"/>
      <c r="J894" s="107"/>
      <c r="K894"/>
      <c r="L894"/>
    </row>
    <row r="895" spans="1:12" ht="15.75">
      <c r="A895"/>
      <c r="B895" s="51"/>
      <c r="C895"/>
      <c r="D895"/>
      <c r="E895"/>
      <c r="F895"/>
      <c r="G895"/>
      <c r="H895"/>
      <c r="I895"/>
      <c r="J895" s="107"/>
      <c r="K895"/>
      <c r="L895"/>
    </row>
    <row r="896" spans="1:12" ht="15.75">
      <c r="A896"/>
      <c r="B896" s="51"/>
      <c r="C896"/>
      <c r="D896"/>
      <c r="E896"/>
      <c r="F896"/>
      <c r="G896"/>
      <c r="H896"/>
      <c r="I896"/>
      <c r="J896" s="107"/>
      <c r="K896"/>
      <c r="L896"/>
    </row>
    <row r="897" spans="1:12" ht="15.75">
      <c r="A897"/>
      <c r="B897" s="51"/>
      <c r="C897"/>
      <c r="D897"/>
      <c r="E897"/>
      <c r="F897"/>
      <c r="G897"/>
      <c r="H897"/>
      <c r="I897"/>
      <c r="J897" s="107"/>
      <c r="K897"/>
      <c r="L897"/>
    </row>
    <row r="898" spans="1:12" ht="15.75">
      <c r="A898"/>
      <c r="B898" s="51"/>
      <c r="C898"/>
      <c r="D898"/>
      <c r="E898"/>
      <c r="F898"/>
      <c r="G898"/>
      <c r="H898"/>
      <c r="I898"/>
      <c r="J898" s="107"/>
      <c r="K898"/>
      <c r="L898"/>
    </row>
    <row r="899" spans="1:12" ht="15.75">
      <c r="A899"/>
      <c r="B899" s="51"/>
      <c r="C899"/>
      <c r="D899"/>
      <c r="E899"/>
      <c r="F899"/>
      <c r="G899"/>
      <c r="H899"/>
      <c r="I899"/>
      <c r="J899" s="107"/>
      <c r="K899"/>
      <c r="L899"/>
    </row>
    <row r="900" spans="1:12" ht="15.75">
      <c r="A900"/>
      <c r="B900" s="51"/>
      <c r="C900"/>
      <c r="D900"/>
      <c r="E900"/>
      <c r="F900"/>
      <c r="G900"/>
      <c r="H900"/>
      <c r="I900"/>
      <c r="J900" s="107"/>
      <c r="K900"/>
      <c r="L900"/>
    </row>
    <row r="901" spans="1:12" ht="15.75">
      <c r="A901"/>
      <c r="B901" s="51"/>
      <c r="C901"/>
      <c r="D901"/>
      <c r="E901"/>
      <c r="F901"/>
      <c r="G901"/>
      <c r="H901"/>
      <c r="I901"/>
      <c r="J901" s="107"/>
      <c r="K901"/>
      <c r="L901"/>
    </row>
    <row r="902" spans="1:12" ht="15.75">
      <c r="A902"/>
      <c r="B902" s="51"/>
      <c r="C902"/>
      <c r="D902"/>
      <c r="E902"/>
      <c r="F902"/>
      <c r="G902"/>
      <c r="H902"/>
      <c r="I902"/>
      <c r="J902" s="107"/>
      <c r="K902"/>
      <c r="L902"/>
    </row>
    <row r="903" spans="1:12" ht="15.75">
      <c r="A903"/>
      <c r="B903" s="51"/>
      <c r="C903"/>
      <c r="D903"/>
      <c r="E903"/>
      <c r="F903"/>
      <c r="G903"/>
      <c r="H903"/>
      <c r="I903"/>
      <c r="J903" s="107"/>
      <c r="K903"/>
      <c r="L903"/>
    </row>
    <row r="904" spans="1:12" ht="15.75">
      <c r="A904"/>
      <c r="B904" s="51"/>
      <c r="C904"/>
      <c r="D904"/>
      <c r="E904"/>
      <c r="F904"/>
      <c r="G904"/>
      <c r="H904"/>
      <c r="I904"/>
      <c r="J904" s="107"/>
      <c r="K904"/>
      <c r="L904"/>
    </row>
    <row r="905" spans="1:12" ht="15.75">
      <c r="A905"/>
      <c r="B905" s="51"/>
      <c r="C905"/>
      <c r="D905"/>
      <c r="E905"/>
      <c r="F905"/>
      <c r="G905"/>
      <c r="H905"/>
      <c r="I905"/>
      <c r="J905" s="107"/>
      <c r="K905"/>
      <c r="L905"/>
    </row>
    <row r="906" spans="1:12" ht="15.75">
      <c r="A906"/>
      <c r="B906" s="51"/>
      <c r="C906"/>
      <c r="D906"/>
      <c r="E906"/>
      <c r="F906"/>
      <c r="G906"/>
      <c r="H906"/>
      <c r="I906"/>
      <c r="J906" s="107"/>
      <c r="K906"/>
      <c r="L906"/>
    </row>
    <row r="907" spans="1:12" ht="15.75">
      <c r="A907"/>
      <c r="B907" s="51"/>
      <c r="C907"/>
      <c r="D907"/>
      <c r="E907"/>
      <c r="F907"/>
      <c r="G907"/>
      <c r="H907"/>
      <c r="I907"/>
      <c r="J907" s="107"/>
      <c r="K907"/>
      <c r="L907"/>
    </row>
    <row r="908" spans="1:12" ht="15.75">
      <c r="A908"/>
      <c r="B908" s="51"/>
      <c r="C908"/>
      <c r="D908"/>
      <c r="E908"/>
      <c r="F908"/>
      <c r="G908"/>
      <c r="H908"/>
      <c r="I908"/>
      <c r="J908" s="107"/>
      <c r="K908"/>
      <c r="L908"/>
    </row>
    <row r="909" spans="1:12" ht="15.75">
      <c r="A909"/>
      <c r="B909" s="51"/>
      <c r="C909"/>
      <c r="D909"/>
      <c r="E909"/>
      <c r="F909"/>
      <c r="G909"/>
      <c r="H909"/>
      <c r="I909"/>
      <c r="J909" s="107"/>
      <c r="K909"/>
      <c r="L909"/>
    </row>
    <row r="910" spans="1:12" ht="15.75">
      <c r="A910"/>
      <c r="B910" s="51"/>
      <c r="C910"/>
      <c r="D910"/>
      <c r="E910"/>
      <c r="F910"/>
      <c r="G910"/>
      <c r="H910"/>
      <c r="I910"/>
      <c r="J910" s="107"/>
      <c r="K910"/>
      <c r="L910"/>
    </row>
    <row r="911" spans="1:12" ht="15.75">
      <c r="A911"/>
      <c r="B911" s="51"/>
      <c r="C911"/>
      <c r="D911"/>
      <c r="E911"/>
      <c r="F911"/>
      <c r="G911"/>
      <c r="H911"/>
      <c r="I911"/>
      <c r="J911" s="107"/>
      <c r="K911"/>
      <c r="L911"/>
    </row>
    <row r="912" spans="1:12" ht="15.75">
      <c r="A912"/>
      <c r="B912" s="51"/>
      <c r="C912"/>
      <c r="D912"/>
      <c r="E912"/>
      <c r="F912"/>
      <c r="G912"/>
      <c r="H912"/>
      <c r="I912"/>
      <c r="J912" s="107"/>
      <c r="K912"/>
      <c r="L912"/>
    </row>
    <row r="913" spans="1:12" ht="15.75">
      <c r="A913"/>
      <c r="B913" s="51"/>
      <c r="C913"/>
      <c r="D913"/>
      <c r="E913"/>
      <c r="F913"/>
      <c r="G913"/>
      <c r="H913"/>
      <c r="I913"/>
      <c r="J913" s="107"/>
      <c r="K913"/>
      <c r="L913"/>
    </row>
    <row r="914" spans="1:12" ht="15.75">
      <c r="A914"/>
      <c r="B914" s="51"/>
      <c r="C914"/>
      <c r="D914"/>
      <c r="E914"/>
      <c r="F914"/>
      <c r="G914"/>
      <c r="H914"/>
      <c r="I914"/>
      <c r="J914" s="107"/>
      <c r="K914"/>
      <c r="L914"/>
    </row>
    <row r="915" spans="1:12" ht="15.75">
      <c r="A915"/>
      <c r="B915" s="51"/>
      <c r="C915"/>
      <c r="D915"/>
      <c r="E915"/>
      <c r="F915"/>
      <c r="G915"/>
      <c r="H915"/>
      <c r="I915"/>
      <c r="J915" s="107"/>
      <c r="K915"/>
      <c r="L915"/>
    </row>
    <row r="916" spans="1:12" ht="15.75">
      <c r="A916"/>
      <c r="B916" s="51"/>
      <c r="C916"/>
      <c r="D916"/>
      <c r="E916"/>
      <c r="F916"/>
      <c r="G916"/>
      <c r="H916"/>
      <c r="I916"/>
      <c r="J916" s="107"/>
      <c r="K916"/>
      <c r="L916"/>
    </row>
    <row r="917" spans="1:12" ht="15.75">
      <c r="A917"/>
      <c r="B917" s="51"/>
      <c r="C917"/>
      <c r="D917"/>
      <c r="E917"/>
      <c r="F917"/>
      <c r="G917"/>
      <c r="H917"/>
      <c r="I917"/>
      <c r="J917" s="107"/>
      <c r="K917"/>
      <c r="L917"/>
    </row>
    <row r="918" spans="1:12" ht="15.75">
      <c r="A918"/>
      <c r="B918" s="51"/>
      <c r="C918"/>
      <c r="D918"/>
      <c r="E918"/>
      <c r="F918"/>
      <c r="G918"/>
      <c r="H918"/>
      <c r="I918"/>
      <c r="J918" s="107"/>
      <c r="K918"/>
      <c r="L918"/>
    </row>
    <row r="919" spans="1:12" ht="15.75">
      <c r="A919"/>
      <c r="B919" s="51"/>
      <c r="C919"/>
      <c r="D919"/>
      <c r="E919"/>
      <c r="F919"/>
      <c r="G919"/>
      <c r="H919"/>
      <c r="I919"/>
      <c r="J919" s="107"/>
      <c r="K919"/>
      <c r="L919"/>
    </row>
    <row r="920" spans="1:12" ht="15.75">
      <c r="A920"/>
      <c r="B920" s="51"/>
      <c r="C920"/>
      <c r="D920"/>
      <c r="E920"/>
      <c r="F920"/>
      <c r="G920"/>
      <c r="H920"/>
      <c r="I920"/>
      <c r="J920" s="107"/>
      <c r="K920"/>
      <c r="L920"/>
    </row>
    <row r="921" spans="1:12" ht="15.75">
      <c r="A921"/>
      <c r="B921" s="51"/>
      <c r="C921"/>
      <c r="D921"/>
      <c r="E921"/>
      <c r="F921"/>
      <c r="G921"/>
      <c r="H921"/>
      <c r="I921"/>
      <c r="J921" s="107"/>
      <c r="K921"/>
      <c r="L921"/>
    </row>
    <row r="922" spans="1:12" ht="15.75">
      <c r="A922"/>
      <c r="B922" s="51"/>
      <c r="C922"/>
      <c r="D922"/>
      <c r="E922"/>
      <c r="F922"/>
      <c r="G922"/>
      <c r="H922"/>
      <c r="I922"/>
      <c r="J922" s="107"/>
      <c r="K922"/>
      <c r="L922"/>
    </row>
    <row r="923" spans="1:12" ht="15.75">
      <c r="A923"/>
      <c r="B923" s="51"/>
      <c r="C923"/>
      <c r="D923"/>
      <c r="E923"/>
      <c r="F923"/>
      <c r="G923"/>
      <c r="H923"/>
      <c r="I923"/>
      <c r="J923" s="107"/>
      <c r="K923"/>
      <c r="L923"/>
    </row>
    <row r="924" spans="1:12" ht="15.75">
      <c r="A924"/>
      <c r="B924" s="51"/>
      <c r="C924"/>
      <c r="D924"/>
      <c r="E924"/>
      <c r="F924"/>
      <c r="G924"/>
      <c r="H924"/>
      <c r="I924"/>
      <c r="J924" s="107"/>
      <c r="K924"/>
      <c r="L924"/>
    </row>
    <row r="925" spans="1:12" ht="15.75">
      <c r="A925"/>
      <c r="B925" s="51"/>
      <c r="C925"/>
      <c r="D925"/>
      <c r="E925"/>
      <c r="F925"/>
      <c r="G925"/>
      <c r="H925"/>
      <c r="I925"/>
      <c r="J925" s="107"/>
      <c r="K925"/>
      <c r="L925"/>
    </row>
    <row r="926" spans="1:12" ht="15.75">
      <c r="A926"/>
      <c r="B926" s="51"/>
      <c r="C926"/>
      <c r="D926"/>
      <c r="E926"/>
      <c r="F926"/>
      <c r="G926"/>
      <c r="H926"/>
      <c r="I926"/>
      <c r="J926" s="107"/>
      <c r="K926"/>
      <c r="L926"/>
    </row>
    <row r="927" spans="1:12" ht="15.75">
      <c r="A927"/>
      <c r="B927" s="51"/>
      <c r="C927"/>
      <c r="D927"/>
      <c r="E927"/>
      <c r="F927"/>
      <c r="G927"/>
      <c r="H927"/>
      <c r="I927"/>
      <c r="J927" s="107"/>
      <c r="K927"/>
      <c r="L927"/>
    </row>
    <row r="928" spans="1:12" ht="15.75">
      <c r="A928"/>
      <c r="B928" s="51"/>
      <c r="C928"/>
      <c r="D928"/>
      <c r="E928"/>
      <c r="F928"/>
      <c r="G928"/>
      <c r="H928"/>
      <c r="I928"/>
      <c r="J928" s="107"/>
      <c r="K928"/>
      <c r="L928"/>
    </row>
    <row r="929" spans="1:12" ht="15.75">
      <c r="A929"/>
      <c r="B929" s="51"/>
      <c r="C929"/>
      <c r="D929"/>
      <c r="E929"/>
      <c r="F929"/>
      <c r="G929"/>
      <c r="H929"/>
      <c r="I929"/>
      <c r="J929" s="107"/>
      <c r="K929"/>
      <c r="L929"/>
    </row>
    <row r="930" spans="1:12" ht="15.75">
      <c r="A930"/>
      <c r="B930" s="51"/>
      <c r="C930"/>
      <c r="D930"/>
      <c r="E930"/>
      <c r="F930"/>
      <c r="G930"/>
      <c r="H930"/>
      <c r="I930"/>
      <c r="J930" s="107"/>
      <c r="K930"/>
      <c r="L930"/>
    </row>
    <row r="931" spans="1:12" ht="15.75">
      <c r="A931"/>
      <c r="B931" s="51"/>
      <c r="C931"/>
      <c r="D931"/>
      <c r="E931"/>
      <c r="F931"/>
      <c r="G931"/>
      <c r="H931"/>
      <c r="I931"/>
      <c r="J931" s="107"/>
      <c r="K931"/>
      <c r="L931"/>
    </row>
    <row r="932" spans="1:12" ht="15.75">
      <c r="A932"/>
      <c r="B932" s="51"/>
      <c r="C932"/>
      <c r="D932"/>
      <c r="E932"/>
      <c r="F932"/>
      <c r="G932"/>
      <c r="H932"/>
      <c r="I932"/>
      <c r="J932" s="107"/>
      <c r="K932"/>
      <c r="L932"/>
    </row>
    <row r="933" spans="1:12" ht="15.75">
      <c r="A933"/>
      <c r="B933" s="51"/>
      <c r="C933"/>
      <c r="D933"/>
      <c r="E933"/>
      <c r="F933"/>
      <c r="G933"/>
      <c r="H933"/>
      <c r="I933"/>
      <c r="J933" s="107"/>
      <c r="K933"/>
      <c r="L933"/>
    </row>
    <row r="934" spans="1:12" ht="15.75">
      <c r="A934"/>
      <c r="B934" s="51"/>
      <c r="C934"/>
      <c r="D934"/>
      <c r="E934"/>
      <c r="F934"/>
      <c r="G934"/>
      <c r="H934"/>
      <c r="I934"/>
      <c r="J934" s="107"/>
      <c r="K934"/>
      <c r="L934"/>
    </row>
    <row r="935" spans="1:12" ht="15.75">
      <c r="A935"/>
      <c r="B935" s="51"/>
      <c r="C935"/>
      <c r="D935"/>
      <c r="E935"/>
      <c r="F935"/>
      <c r="G935"/>
      <c r="H935"/>
      <c r="I935"/>
      <c r="J935" s="107"/>
      <c r="K935"/>
      <c r="L935"/>
    </row>
    <row r="936" spans="1:12" ht="15.75">
      <c r="A936"/>
      <c r="B936" s="51"/>
      <c r="C936"/>
      <c r="D936"/>
      <c r="E936"/>
      <c r="F936"/>
      <c r="G936"/>
      <c r="H936"/>
      <c r="I936"/>
      <c r="J936" s="107"/>
      <c r="K936"/>
      <c r="L936"/>
    </row>
    <row r="937" spans="1:12" ht="15.75">
      <c r="A937"/>
      <c r="B937" s="51"/>
      <c r="C937"/>
      <c r="D937"/>
      <c r="E937"/>
      <c r="F937"/>
      <c r="G937"/>
      <c r="H937"/>
      <c r="I937"/>
      <c r="J937" s="107"/>
      <c r="K937"/>
      <c r="L937"/>
    </row>
    <row r="938" spans="1:12" ht="15.75">
      <c r="A938"/>
      <c r="B938" s="51"/>
      <c r="C938"/>
      <c r="D938"/>
      <c r="E938"/>
      <c r="F938"/>
      <c r="G938"/>
      <c r="H938"/>
      <c r="I938"/>
      <c r="J938" s="107"/>
      <c r="K938"/>
      <c r="L938"/>
    </row>
    <row r="939" spans="1:12" ht="15.75">
      <c r="A939"/>
      <c r="B939" s="51"/>
      <c r="C939"/>
      <c r="D939"/>
      <c r="E939"/>
      <c r="F939"/>
      <c r="G939"/>
      <c r="H939"/>
      <c r="I939"/>
      <c r="J939" s="107"/>
      <c r="K939"/>
      <c r="L939"/>
    </row>
    <row r="940" spans="1:12" ht="15.75">
      <c r="A940"/>
      <c r="B940" s="51"/>
      <c r="C940"/>
      <c r="D940"/>
      <c r="E940"/>
      <c r="F940"/>
      <c r="G940"/>
      <c r="H940"/>
      <c r="I940"/>
      <c r="J940" s="107"/>
      <c r="K940"/>
      <c r="L940"/>
    </row>
    <row r="941" spans="1:12" ht="15.75">
      <c r="A941"/>
      <c r="B941" s="51"/>
      <c r="C941"/>
      <c r="D941"/>
      <c r="E941"/>
      <c r="F941"/>
      <c r="G941"/>
      <c r="H941"/>
      <c r="I941"/>
      <c r="J941" s="107"/>
      <c r="K941"/>
      <c r="L941"/>
    </row>
    <row r="942" spans="1:12" ht="15.75">
      <c r="A942"/>
      <c r="B942" s="51"/>
      <c r="C942"/>
      <c r="D942"/>
      <c r="E942"/>
      <c r="F942"/>
      <c r="G942"/>
      <c r="H942"/>
      <c r="I942"/>
      <c r="J942" s="107"/>
      <c r="K942"/>
      <c r="L942"/>
    </row>
    <row r="943" spans="1:12" ht="15.75">
      <c r="A943"/>
      <c r="B943" s="51"/>
      <c r="C943"/>
      <c r="D943"/>
      <c r="E943"/>
      <c r="F943"/>
      <c r="G943"/>
      <c r="H943"/>
      <c r="I943"/>
      <c r="J943" s="107"/>
      <c r="K943"/>
      <c r="L943"/>
    </row>
    <row r="944" spans="1:12" ht="15.75">
      <c r="A944"/>
      <c r="B944" s="51"/>
      <c r="C944"/>
      <c r="D944"/>
      <c r="E944"/>
      <c r="F944"/>
      <c r="G944"/>
      <c r="H944"/>
      <c r="I944"/>
      <c r="J944" s="107"/>
      <c r="K944"/>
      <c r="L944"/>
    </row>
    <row r="945" spans="1:12" ht="15.75">
      <c r="A945"/>
      <c r="B945" s="51"/>
      <c r="C945"/>
      <c r="D945"/>
      <c r="E945"/>
      <c r="F945"/>
      <c r="G945"/>
      <c r="H945"/>
      <c r="I945"/>
      <c r="J945" s="107"/>
      <c r="K945"/>
      <c r="L945"/>
    </row>
    <row r="946" spans="1:12" ht="15.75">
      <c r="A946"/>
      <c r="B946" s="51"/>
      <c r="C946"/>
      <c r="D946"/>
      <c r="E946"/>
      <c r="F946"/>
      <c r="G946"/>
      <c r="H946"/>
      <c r="I946"/>
      <c r="J946" s="107"/>
      <c r="K946"/>
      <c r="L946"/>
    </row>
    <row r="947" spans="1:12" ht="15.75">
      <c r="A947"/>
      <c r="B947" s="51"/>
      <c r="C947"/>
      <c r="D947"/>
      <c r="E947"/>
      <c r="F947"/>
      <c r="G947"/>
      <c r="H947"/>
      <c r="I947"/>
      <c r="J947" s="107"/>
      <c r="K947"/>
      <c r="L947"/>
    </row>
    <row r="948" spans="1:12" ht="15.75">
      <c r="A948"/>
      <c r="B948" s="51"/>
      <c r="C948"/>
      <c r="D948"/>
      <c r="E948"/>
      <c r="F948"/>
      <c r="G948"/>
      <c r="H948"/>
      <c r="I948"/>
      <c r="J948" s="107"/>
      <c r="K948"/>
      <c r="L948"/>
    </row>
    <row r="949" spans="1:12" ht="15.75">
      <c r="A949"/>
      <c r="B949" s="51"/>
      <c r="C949"/>
      <c r="D949"/>
      <c r="E949"/>
      <c r="F949"/>
      <c r="G949"/>
      <c r="H949"/>
      <c r="I949"/>
      <c r="J949" s="107"/>
      <c r="K949"/>
      <c r="L949"/>
    </row>
    <row r="950" spans="1:12" ht="15.75">
      <c r="A950"/>
      <c r="B950" s="51"/>
      <c r="C950"/>
      <c r="D950"/>
      <c r="E950"/>
      <c r="F950"/>
      <c r="G950"/>
      <c r="H950"/>
      <c r="I950"/>
      <c r="J950" s="107"/>
      <c r="K950"/>
      <c r="L950"/>
    </row>
    <row r="951" spans="1:12" ht="15.75">
      <c r="A951"/>
      <c r="B951" s="51"/>
      <c r="C951"/>
      <c r="D951"/>
      <c r="E951"/>
      <c r="F951"/>
      <c r="G951"/>
      <c r="H951"/>
      <c r="I951"/>
      <c r="J951" s="107"/>
      <c r="K951"/>
      <c r="L951"/>
    </row>
    <row r="952" spans="1:12" ht="15.75">
      <c r="A952"/>
      <c r="B952" s="51"/>
      <c r="C952"/>
      <c r="D952"/>
      <c r="E952"/>
      <c r="F952"/>
      <c r="G952"/>
      <c r="H952"/>
      <c r="I952"/>
      <c r="J952" s="107"/>
      <c r="K952"/>
      <c r="L952"/>
    </row>
    <row r="953" spans="1:12" ht="15.75">
      <c r="A953"/>
      <c r="B953" s="51"/>
      <c r="C953"/>
      <c r="D953"/>
      <c r="E953"/>
      <c r="F953"/>
      <c r="G953"/>
      <c r="H953"/>
      <c r="I953"/>
      <c r="J953" s="107"/>
      <c r="K953"/>
      <c r="L953"/>
    </row>
    <row r="954" spans="1:12" ht="15.75">
      <c r="A954"/>
      <c r="B954" s="51"/>
      <c r="C954"/>
      <c r="D954"/>
      <c r="E954"/>
      <c r="F954"/>
      <c r="G954"/>
      <c r="H954"/>
      <c r="I954"/>
      <c r="J954" s="107"/>
      <c r="K954"/>
      <c r="L954"/>
    </row>
    <row r="955" spans="1:12" ht="15.75">
      <c r="A955"/>
      <c r="B955" s="51"/>
      <c r="C955"/>
      <c r="D955"/>
      <c r="E955"/>
      <c r="F955"/>
      <c r="G955"/>
      <c r="H955"/>
      <c r="I955"/>
      <c r="J955" s="107"/>
      <c r="K955"/>
      <c r="L955"/>
    </row>
    <row r="956" spans="1:12" ht="15.75">
      <c r="A956"/>
      <c r="B956" s="51"/>
      <c r="C956"/>
      <c r="D956"/>
      <c r="E956"/>
      <c r="F956"/>
      <c r="G956"/>
      <c r="H956"/>
      <c r="I956"/>
      <c r="J956" s="107"/>
      <c r="K956"/>
      <c r="L956"/>
    </row>
    <row r="957" spans="1:12" ht="15.75">
      <c r="A957"/>
      <c r="B957" s="51"/>
      <c r="C957"/>
      <c r="D957"/>
      <c r="E957"/>
      <c r="F957"/>
      <c r="G957"/>
      <c r="H957"/>
      <c r="I957"/>
      <c r="J957" s="107"/>
      <c r="K957"/>
      <c r="L957"/>
    </row>
    <row r="958" spans="1:12" ht="15.75">
      <c r="A958"/>
      <c r="B958" s="51"/>
      <c r="C958"/>
      <c r="D958"/>
      <c r="E958"/>
      <c r="F958"/>
      <c r="G958"/>
      <c r="H958"/>
      <c r="I958"/>
      <c r="J958" s="107"/>
      <c r="K958"/>
      <c r="L958"/>
    </row>
    <row r="959" spans="1:12" ht="15.75">
      <c r="A959"/>
      <c r="B959" s="51"/>
      <c r="C959"/>
      <c r="D959"/>
      <c r="E959"/>
      <c r="F959"/>
      <c r="G959"/>
      <c r="H959"/>
      <c r="I959"/>
      <c r="J959" s="107"/>
      <c r="K959"/>
      <c r="L959"/>
    </row>
    <row r="960" spans="1:12" ht="15.75">
      <c r="A960"/>
      <c r="B960" s="51"/>
      <c r="C960"/>
      <c r="D960"/>
      <c r="E960"/>
      <c r="F960"/>
      <c r="G960"/>
      <c r="H960"/>
      <c r="I960"/>
      <c r="J960" s="107"/>
      <c r="K960"/>
      <c r="L960"/>
    </row>
    <row r="961" spans="1:12" ht="15.75">
      <c r="A961"/>
      <c r="B961" s="51"/>
      <c r="C961"/>
      <c r="D961"/>
      <c r="E961"/>
      <c r="F961"/>
      <c r="G961"/>
      <c r="H961"/>
      <c r="I961"/>
      <c r="J961" s="107"/>
      <c r="K961"/>
      <c r="L961"/>
    </row>
    <row r="962" spans="1:12" ht="15.75">
      <c r="A962"/>
      <c r="B962" s="51"/>
      <c r="C962"/>
      <c r="D962"/>
      <c r="E962"/>
      <c r="F962"/>
      <c r="G962"/>
      <c r="H962"/>
      <c r="I962"/>
      <c r="J962" s="107"/>
      <c r="K962"/>
      <c r="L962"/>
    </row>
    <row r="963" spans="1:12" ht="15.75">
      <c r="A963"/>
      <c r="B963" s="51"/>
      <c r="C963"/>
      <c r="D963"/>
      <c r="E963"/>
      <c r="F963"/>
      <c r="G963"/>
      <c r="H963"/>
      <c r="I963"/>
      <c r="J963" s="107"/>
      <c r="K963"/>
      <c r="L963"/>
    </row>
    <row r="964" spans="1:12" ht="15.75">
      <c r="A964"/>
      <c r="B964" s="51"/>
      <c r="C964"/>
      <c r="D964"/>
      <c r="E964"/>
      <c r="F964"/>
      <c r="G964"/>
      <c r="H964"/>
      <c r="I964"/>
      <c r="J964" s="107"/>
      <c r="K964"/>
      <c r="L964"/>
    </row>
    <row r="965" spans="1:12" ht="15.75">
      <c r="A965"/>
      <c r="B965" s="51"/>
      <c r="C965"/>
      <c r="D965"/>
      <c r="E965"/>
      <c r="F965"/>
      <c r="G965"/>
      <c r="H965"/>
      <c r="I965"/>
      <c r="J965" s="107"/>
      <c r="K965"/>
      <c r="L965"/>
    </row>
    <row r="966" spans="1:12" ht="15.75">
      <c r="A966"/>
      <c r="B966" s="51"/>
      <c r="C966"/>
      <c r="D966"/>
      <c r="E966"/>
      <c r="F966"/>
      <c r="G966"/>
      <c r="H966"/>
      <c r="I966"/>
      <c r="J966" s="107"/>
      <c r="K966"/>
      <c r="L966"/>
    </row>
    <row r="967" spans="1:12" ht="15.75">
      <c r="A967"/>
      <c r="B967" s="51"/>
      <c r="C967"/>
      <c r="D967"/>
      <c r="E967"/>
      <c r="F967"/>
      <c r="G967"/>
      <c r="H967"/>
      <c r="I967"/>
      <c r="J967" s="107"/>
      <c r="K967"/>
      <c r="L967"/>
    </row>
    <row r="968" spans="1:12" ht="15.75">
      <c r="A968"/>
      <c r="B968" s="51"/>
      <c r="C968"/>
      <c r="D968"/>
      <c r="E968"/>
      <c r="F968"/>
      <c r="G968"/>
      <c r="H968"/>
      <c r="I968"/>
      <c r="J968" s="107"/>
      <c r="K968"/>
      <c r="L968"/>
    </row>
    <row r="969" spans="1:12" ht="15.75">
      <c r="A969"/>
      <c r="B969" s="51"/>
      <c r="C969"/>
      <c r="D969"/>
      <c r="E969"/>
      <c r="F969"/>
      <c r="G969"/>
      <c r="H969"/>
      <c r="I969"/>
      <c r="J969" s="107"/>
      <c r="K969"/>
      <c r="L969"/>
    </row>
    <row r="970" spans="1:12" ht="15.75">
      <c r="A970"/>
      <c r="B970" s="51"/>
      <c r="C970"/>
      <c r="D970"/>
      <c r="E970"/>
      <c r="F970"/>
      <c r="G970"/>
      <c r="H970"/>
      <c r="I970"/>
      <c r="J970" s="107"/>
      <c r="K970"/>
      <c r="L970"/>
    </row>
    <row r="971" spans="1:12" ht="15.75">
      <c r="A971"/>
      <c r="B971" s="51"/>
      <c r="C971"/>
      <c r="D971"/>
      <c r="E971"/>
      <c r="F971"/>
      <c r="G971"/>
      <c r="H971"/>
      <c r="I971"/>
      <c r="J971" s="107"/>
      <c r="K971"/>
      <c r="L971"/>
    </row>
    <row r="972" spans="1:12" ht="15.75">
      <c r="A972"/>
      <c r="B972" s="51"/>
      <c r="C972"/>
      <c r="D972"/>
      <c r="E972"/>
      <c r="F972"/>
      <c r="G972"/>
      <c r="H972"/>
      <c r="I972"/>
      <c r="J972" s="107"/>
      <c r="K972"/>
      <c r="L972"/>
    </row>
    <row r="973" spans="1:12" ht="15.75">
      <c r="A973"/>
      <c r="B973" s="51"/>
      <c r="C973"/>
      <c r="D973"/>
      <c r="E973"/>
      <c r="F973"/>
      <c r="G973"/>
      <c r="H973"/>
      <c r="I973"/>
      <c r="J973" s="107"/>
      <c r="K973"/>
      <c r="L973"/>
    </row>
    <row r="974" spans="1:12" ht="15.75">
      <c r="A974"/>
      <c r="B974" s="51"/>
      <c r="C974"/>
      <c r="D974"/>
      <c r="E974"/>
      <c r="F974"/>
      <c r="G974"/>
      <c r="H974"/>
      <c r="I974"/>
      <c r="J974" s="107"/>
      <c r="K974"/>
      <c r="L974"/>
    </row>
    <row r="975" spans="1:12" ht="15.75">
      <c r="A975"/>
      <c r="B975" s="51"/>
      <c r="C975"/>
      <c r="D975"/>
      <c r="E975"/>
      <c r="F975"/>
      <c r="G975"/>
      <c r="H975"/>
      <c r="I975"/>
      <c r="J975" s="107"/>
      <c r="K975"/>
      <c r="L975"/>
    </row>
    <row r="976" spans="1:12" ht="15.75">
      <c r="A976"/>
      <c r="B976" s="51"/>
      <c r="C976"/>
      <c r="D976"/>
      <c r="E976"/>
      <c r="F976"/>
      <c r="G976"/>
      <c r="H976"/>
      <c r="I976"/>
      <c r="J976" s="107"/>
      <c r="K976"/>
      <c r="L976"/>
    </row>
    <row r="977" spans="1:12" ht="15.75">
      <c r="A977"/>
      <c r="B977" s="51"/>
      <c r="C977"/>
      <c r="D977"/>
      <c r="E977"/>
      <c r="F977"/>
      <c r="G977"/>
      <c r="H977"/>
      <c r="I977"/>
      <c r="J977" s="107"/>
      <c r="K977"/>
      <c r="L977"/>
    </row>
    <row r="978" spans="1:12" ht="15.75">
      <c r="A978"/>
      <c r="B978" s="51"/>
      <c r="C978"/>
      <c r="D978"/>
      <c r="E978"/>
      <c r="F978"/>
      <c r="G978"/>
      <c r="H978"/>
      <c r="I978"/>
      <c r="J978" s="107"/>
      <c r="K978"/>
      <c r="L978"/>
    </row>
    <row r="979" spans="1:12" ht="15.75">
      <c r="A979"/>
      <c r="B979" s="51"/>
      <c r="C979"/>
      <c r="D979"/>
      <c r="E979"/>
      <c r="F979"/>
      <c r="G979"/>
      <c r="H979"/>
      <c r="I979"/>
      <c r="J979" s="107"/>
      <c r="K979"/>
      <c r="L979"/>
    </row>
    <row r="980" spans="1:12" ht="15.75">
      <c r="A980"/>
      <c r="B980" s="51"/>
      <c r="C980"/>
      <c r="D980"/>
      <c r="E980"/>
      <c r="F980"/>
      <c r="G980"/>
      <c r="H980"/>
      <c r="I980"/>
      <c r="J980" s="107"/>
      <c r="K980"/>
      <c r="L980"/>
    </row>
    <row r="981" spans="1:12" ht="15.75">
      <c r="A981"/>
      <c r="B981" s="51"/>
      <c r="C981"/>
      <c r="D981"/>
      <c r="E981"/>
      <c r="F981"/>
      <c r="G981"/>
      <c r="H981"/>
      <c r="I981"/>
      <c r="J981" s="107"/>
      <c r="K981"/>
      <c r="L981"/>
    </row>
    <row r="982" spans="1:12" ht="15.75">
      <c r="A982"/>
      <c r="B982" s="51"/>
      <c r="C982"/>
      <c r="D982"/>
      <c r="E982"/>
      <c r="F982"/>
      <c r="G982"/>
      <c r="H982"/>
      <c r="I982"/>
      <c r="J982" s="107"/>
      <c r="K982"/>
      <c r="L982"/>
    </row>
    <row r="983" spans="1:12" ht="15.75">
      <c r="A983"/>
      <c r="B983" s="51"/>
      <c r="C983"/>
      <c r="D983"/>
      <c r="E983"/>
      <c r="F983"/>
      <c r="G983"/>
      <c r="H983"/>
      <c r="I983"/>
      <c r="J983" s="107"/>
      <c r="K983"/>
      <c r="L983"/>
    </row>
    <row r="984" spans="1:12" ht="15.75">
      <c r="A984"/>
      <c r="B984" s="51"/>
      <c r="C984"/>
      <c r="D984"/>
      <c r="E984"/>
      <c r="F984"/>
      <c r="G984"/>
      <c r="H984"/>
      <c r="I984"/>
      <c r="J984" s="107"/>
      <c r="K984"/>
      <c r="L984"/>
    </row>
    <row r="985" spans="1:12" ht="15.75">
      <c r="A985"/>
      <c r="B985" s="51"/>
      <c r="C985"/>
      <c r="D985"/>
      <c r="E985"/>
      <c r="F985"/>
      <c r="G985"/>
      <c r="H985"/>
      <c r="I985"/>
      <c r="J985" s="107"/>
      <c r="K985"/>
      <c r="L985"/>
    </row>
    <row r="986" spans="1:12" ht="15.75">
      <c r="A986"/>
      <c r="B986" s="51"/>
      <c r="C986"/>
      <c r="D986"/>
      <c r="E986"/>
      <c r="F986"/>
      <c r="G986"/>
      <c r="H986"/>
      <c r="I986"/>
      <c r="J986" s="107"/>
      <c r="K986"/>
      <c r="L986"/>
    </row>
    <row r="987" spans="1:12" ht="15.75">
      <c r="A987"/>
      <c r="B987" s="51"/>
      <c r="C987"/>
      <c r="D987"/>
      <c r="E987"/>
      <c r="F987"/>
      <c r="G987"/>
      <c r="H987"/>
      <c r="I987"/>
      <c r="J987" s="107"/>
      <c r="K987"/>
      <c r="L987"/>
    </row>
    <row r="988" spans="1:12" ht="15.75">
      <c r="A988"/>
      <c r="B988" s="51"/>
      <c r="C988"/>
      <c r="D988"/>
      <c r="E988"/>
      <c r="F988"/>
      <c r="G988"/>
      <c r="H988"/>
      <c r="I988"/>
      <c r="J988" s="107"/>
      <c r="K988"/>
      <c r="L988"/>
    </row>
    <row r="989" spans="1:12" ht="15.75">
      <c r="A989"/>
      <c r="B989" s="51"/>
      <c r="C989"/>
      <c r="D989"/>
      <c r="E989"/>
      <c r="F989"/>
      <c r="G989"/>
      <c r="H989"/>
      <c r="I989"/>
      <c r="J989" s="107"/>
      <c r="K989"/>
      <c r="L989"/>
    </row>
    <row r="990" spans="1:12" ht="15.75">
      <c r="A990"/>
      <c r="B990" s="51"/>
      <c r="C990"/>
      <c r="D990"/>
      <c r="E990"/>
      <c r="F990"/>
      <c r="G990"/>
      <c r="H990"/>
      <c r="I990"/>
      <c r="J990" s="107"/>
      <c r="K990"/>
      <c r="L990"/>
    </row>
    <row r="991" spans="1:12" ht="15.75">
      <c r="A991"/>
      <c r="B991" s="51"/>
      <c r="C991"/>
      <c r="D991"/>
      <c r="E991"/>
      <c r="F991"/>
      <c r="G991"/>
      <c r="H991"/>
      <c r="I991"/>
      <c r="J991" s="107"/>
      <c r="K991"/>
      <c r="L991"/>
    </row>
    <row r="992" spans="1:12" ht="15.75">
      <c r="A992"/>
      <c r="B992" s="51"/>
      <c r="C992"/>
      <c r="D992"/>
      <c r="E992"/>
      <c r="F992"/>
      <c r="G992"/>
      <c r="H992"/>
      <c r="I992"/>
      <c r="J992" s="107"/>
      <c r="K992"/>
      <c r="L992"/>
    </row>
    <row r="993" spans="1:12" ht="15.75">
      <c r="A993"/>
      <c r="B993" s="51"/>
      <c r="C993"/>
      <c r="D993"/>
      <c r="E993"/>
      <c r="F993"/>
      <c r="G993"/>
      <c r="H993"/>
      <c r="I993"/>
      <c r="J993" s="107"/>
      <c r="K993"/>
      <c r="L993"/>
    </row>
    <row r="994" spans="1:12" ht="15.75">
      <c r="A994"/>
      <c r="B994" s="51"/>
      <c r="C994"/>
      <c r="D994"/>
      <c r="E994"/>
      <c r="F994"/>
      <c r="G994"/>
      <c r="H994"/>
      <c r="I994"/>
      <c r="J994" s="107"/>
      <c r="K994"/>
      <c r="L994"/>
    </row>
    <row r="995" spans="1:12" ht="15.75">
      <c r="A995"/>
      <c r="B995" s="51"/>
      <c r="C995"/>
      <c r="D995"/>
      <c r="E995"/>
      <c r="F995"/>
      <c r="G995"/>
      <c r="H995"/>
      <c r="I995"/>
      <c r="J995" s="107"/>
      <c r="K995"/>
      <c r="L995"/>
    </row>
    <row r="996" spans="1:12" ht="15.75">
      <c r="A996"/>
      <c r="B996" s="51"/>
      <c r="C996"/>
      <c r="D996"/>
      <c r="E996"/>
      <c r="F996"/>
      <c r="G996"/>
      <c r="H996"/>
      <c r="I996"/>
      <c r="J996" s="107"/>
      <c r="K996"/>
      <c r="L996"/>
    </row>
    <row r="997" spans="1:12" ht="15.75">
      <c r="A997"/>
      <c r="B997" s="51"/>
      <c r="C997"/>
      <c r="D997"/>
      <c r="E997"/>
      <c r="F997"/>
      <c r="G997"/>
      <c r="H997"/>
      <c r="I997"/>
      <c r="J997" s="107"/>
      <c r="K997"/>
      <c r="L997"/>
    </row>
    <row r="998" spans="1:12" ht="15.75">
      <c r="A998"/>
      <c r="B998" s="51"/>
      <c r="C998"/>
      <c r="D998"/>
      <c r="E998"/>
      <c r="F998"/>
      <c r="G998"/>
      <c r="H998"/>
      <c r="I998"/>
      <c r="J998" s="107"/>
      <c r="K998"/>
      <c r="L998"/>
    </row>
    <row r="999" spans="1:12" ht="15.75">
      <c r="A999"/>
      <c r="B999" s="51"/>
      <c r="C999"/>
      <c r="D999"/>
      <c r="E999"/>
      <c r="F999"/>
      <c r="G999"/>
      <c r="H999"/>
      <c r="I999"/>
      <c r="J999" s="107"/>
      <c r="K999"/>
      <c r="L999"/>
    </row>
    <row r="1000" spans="1:12" ht="15.75">
      <c r="A1000"/>
      <c r="B1000" s="51"/>
      <c r="C1000"/>
      <c r="D1000"/>
      <c r="E1000"/>
      <c r="F1000"/>
      <c r="G1000"/>
      <c r="H1000"/>
      <c r="I1000"/>
      <c r="J1000" s="107"/>
      <c r="K1000"/>
      <c r="L1000"/>
    </row>
    <row r="1001" spans="1:12" ht="15.75">
      <c r="A1001"/>
      <c r="B1001" s="51"/>
      <c r="C1001"/>
      <c r="D1001"/>
      <c r="E1001"/>
      <c r="F1001"/>
      <c r="G1001"/>
      <c r="H1001"/>
      <c r="I1001"/>
      <c r="J1001" s="107"/>
      <c r="K1001"/>
      <c r="L1001"/>
    </row>
    <row r="1002" spans="1:12" ht="15.75">
      <c r="A1002"/>
      <c r="B1002" s="51"/>
      <c r="C1002"/>
      <c r="D1002"/>
      <c r="E1002"/>
      <c r="F1002"/>
      <c r="G1002"/>
      <c r="H1002"/>
      <c r="I1002"/>
      <c r="J1002" s="107"/>
      <c r="K1002"/>
      <c r="L1002"/>
    </row>
    <row r="1003" spans="1:12" ht="15.75">
      <c r="A1003"/>
      <c r="B1003" s="51"/>
      <c r="C1003"/>
      <c r="D1003"/>
      <c r="E1003"/>
      <c r="F1003"/>
      <c r="G1003"/>
      <c r="H1003"/>
      <c r="I1003"/>
      <c r="J1003" s="107"/>
      <c r="K1003"/>
      <c r="L1003"/>
    </row>
    <row r="1004" spans="1:12" ht="15.75">
      <c r="A1004"/>
      <c r="B1004" s="51"/>
      <c r="C1004"/>
      <c r="D1004"/>
      <c r="E1004"/>
      <c r="F1004"/>
      <c r="G1004"/>
      <c r="H1004"/>
      <c r="I1004"/>
      <c r="J1004" s="107"/>
      <c r="K1004"/>
      <c r="L1004"/>
    </row>
    <row r="1005" spans="1:12" ht="15.75">
      <c r="A1005"/>
      <c r="B1005" s="51"/>
      <c r="C1005"/>
      <c r="D1005"/>
      <c r="E1005"/>
      <c r="F1005"/>
      <c r="G1005"/>
      <c r="H1005"/>
      <c r="I1005"/>
      <c r="J1005" s="107"/>
      <c r="K1005"/>
      <c r="L1005"/>
    </row>
    <row r="1006" spans="1:12" ht="15.75">
      <c r="A1006"/>
      <c r="B1006" s="51"/>
      <c r="C1006"/>
      <c r="D1006"/>
      <c r="E1006"/>
      <c r="F1006"/>
      <c r="G1006"/>
      <c r="H1006"/>
      <c r="I1006"/>
      <c r="J1006" s="107"/>
      <c r="K1006"/>
      <c r="L1006"/>
    </row>
    <row r="1007" spans="1:12" ht="15.75">
      <c r="A1007"/>
      <c r="B1007" s="51"/>
      <c r="C1007"/>
      <c r="D1007"/>
      <c r="E1007"/>
      <c r="F1007"/>
      <c r="G1007"/>
      <c r="H1007"/>
      <c r="I1007"/>
      <c r="J1007" s="107"/>
      <c r="K1007"/>
      <c r="L1007"/>
    </row>
    <row r="1008" spans="1:12" ht="15.75">
      <c r="A1008"/>
      <c r="B1008" s="51"/>
      <c r="C1008"/>
      <c r="D1008"/>
      <c r="E1008"/>
      <c r="F1008"/>
      <c r="G1008"/>
      <c r="H1008"/>
      <c r="I1008"/>
      <c r="J1008" s="107"/>
      <c r="K1008"/>
      <c r="L1008"/>
    </row>
    <row r="1009" spans="1:12" ht="15.75">
      <c r="A1009"/>
      <c r="B1009" s="51"/>
      <c r="C1009"/>
      <c r="D1009"/>
      <c r="E1009"/>
      <c r="F1009"/>
      <c r="G1009"/>
      <c r="H1009"/>
      <c r="I1009"/>
      <c r="J1009" s="107"/>
      <c r="K1009"/>
      <c r="L1009"/>
    </row>
    <row r="1010" spans="1:12" ht="15.75">
      <c r="A1010"/>
      <c r="B1010" s="51"/>
      <c r="C1010"/>
      <c r="D1010"/>
      <c r="E1010"/>
      <c r="F1010"/>
      <c r="G1010"/>
      <c r="H1010"/>
      <c r="I1010"/>
      <c r="J1010" s="107"/>
      <c r="K1010"/>
      <c r="L1010"/>
    </row>
    <row r="1011" spans="1:12" ht="15.75">
      <c r="A1011"/>
      <c r="B1011" s="51"/>
      <c r="C1011"/>
      <c r="D1011"/>
      <c r="E1011"/>
      <c r="F1011"/>
      <c r="G1011"/>
      <c r="H1011"/>
      <c r="I1011"/>
      <c r="J1011" s="107"/>
      <c r="K1011"/>
      <c r="L1011"/>
    </row>
    <row r="1012" spans="1:12" ht="15.75">
      <c r="A1012"/>
      <c r="B1012" s="51"/>
      <c r="C1012"/>
      <c r="D1012"/>
      <c r="E1012"/>
      <c r="F1012"/>
      <c r="G1012"/>
      <c r="H1012"/>
      <c r="I1012"/>
      <c r="J1012" s="107"/>
      <c r="K1012"/>
      <c r="L1012"/>
    </row>
    <row r="1013" spans="1:12" ht="15.75">
      <c r="A1013"/>
      <c r="B1013" s="51"/>
      <c r="C1013"/>
      <c r="D1013"/>
      <c r="E1013"/>
      <c r="F1013"/>
      <c r="G1013"/>
      <c r="H1013"/>
      <c r="I1013"/>
      <c r="J1013" s="107"/>
      <c r="K1013"/>
      <c r="L1013"/>
    </row>
    <row r="1014" spans="1:12" ht="15.75">
      <c r="A1014"/>
      <c r="B1014" s="51"/>
      <c r="C1014"/>
      <c r="D1014"/>
      <c r="E1014"/>
      <c r="F1014"/>
      <c r="G1014"/>
      <c r="H1014"/>
      <c r="I1014"/>
      <c r="J1014" s="107"/>
      <c r="K1014"/>
      <c r="L1014"/>
    </row>
    <row r="1015" spans="1:12" ht="15.75">
      <c r="A1015"/>
      <c r="B1015" s="51"/>
      <c r="C1015"/>
      <c r="D1015"/>
      <c r="E1015"/>
      <c r="F1015"/>
      <c r="G1015"/>
      <c r="H1015"/>
      <c r="I1015"/>
      <c r="J1015" s="107"/>
      <c r="K1015"/>
      <c r="L1015"/>
    </row>
    <row r="1016" spans="1:12" ht="15.75">
      <c r="A1016"/>
      <c r="B1016" s="51"/>
      <c r="C1016"/>
      <c r="D1016"/>
      <c r="E1016"/>
      <c r="F1016"/>
      <c r="G1016"/>
      <c r="H1016"/>
      <c r="I1016"/>
      <c r="J1016" s="107"/>
      <c r="K1016"/>
      <c r="L1016"/>
    </row>
    <row r="1017" spans="1:12" ht="15.75">
      <c r="A1017"/>
      <c r="B1017" s="51"/>
      <c r="C1017"/>
      <c r="D1017"/>
      <c r="E1017"/>
      <c r="F1017"/>
      <c r="G1017"/>
      <c r="H1017"/>
      <c r="I1017"/>
      <c r="J1017" s="107"/>
      <c r="K1017"/>
      <c r="L1017"/>
    </row>
    <row r="1018" spans="1:12" ht="15.75">
      <c r="A1018"/>
      <c r="B1018" s="51"/>
      <c r="C1018"/>
      <c r="D1018"/>
      <c r="E1018"/>
      <c r="F1018"/>
      <c r="G1018"/>
      <c r="H1018"/>
      <c r="I1018"/>
      <c r="J1018" s="107"/>
      <c r="K1018"/>
      <c r="L1018"/>
    </row>
    <row r="1019" spans="1:12" ht="15.75">
      <c r="A1019"/>
      <c r="B1019" s="51"/>
      <c r="C1019"/>
      <c r="D1019"/>
      <c r="E1019"/>
      <c r="F1019"/>
      <c r="G1019"/>
      <c r="H1019"/>
      <c r="I1019"/>
      <c r="J1019" s="107"/>
      <c r="K1019"/>
      <c r="L1019"/>
    </row>
    <row r="1020" spans="1:12" ht="15.75">
      <c r="A1020"/>
      <c r="B1020" s="51"/>
      <c r="C1020"/>
      <c r="D1020"/>
      <c r="E1020"/>
      <c r="F1020"/>
      <c r="G1020"/>
      <c r="H1020"/>
      <c r="I1020"/>
      <c r="J1020" s="107"/>
      <c r="K1020"/>
      <c r="L1020"/>
    </row>
    <row r="1021" spans="1:12" ht="15.75">
      <c r="A1021"/>
      <c r="B1021" s="51"/>
      <c r="C1021"/>
      <c r="D1021"/>
      <c r="E1021"/>
      <c r="F1021"/>
      <c r="G1021"/>
      <c r="H1021"/>
      <c r="I1021"/>
      <c r="J1021" s="107"/>
      <c r="K1021"/>
      <c r="L1021"/>
    </row>
    <row r="1022" spans="1:12" ht="15.75">
      <c r="A1022"/>
      <c r="B1022" s="51"/>
      <c r="C1022"/>
      <c r="D1022"/>
      <c r="E1022"/>
      <c r="F1022"/>
      <c r="G1022"/>
      <c r="H1022"/>
      <c r="I1022"/>
      <c r="J1022" s="107"/>
      <c r="K1022"/>
      <c r="L1022"/>
    </row>
    <row r="1023" spans="1:12" ht="15.75">
      <c r="A1023"/>
      <c r="B1023" s="51"/>
      <c r="C1023"/>
      <c r="D1023"/>
      <c r="E1023"/>
      <c r="F1023"/>
      <c r="G1023"/>
      <c r="H1023"/>
      <c r="I1023"/>
      <c r="J1023" s="107"/>
      <c r="K1023"/>
      <c r="L1023"/>
    </row>
    <row r="1024" spans="1:12" ht="15.75">
      <c r="A1024"/>
      <c r="B1024" s="51"/>
      <c r="C1024"/>
      <c r="D1024"/>
      <c r="E1024"/>
      <c r="F1024"/>
      <c r="G1024"/>
      <c r="H1024"/>
      <c r="I1024"/>
      <c r="J1024" s="107"/>
      <c r="K1024"/>
      <c r="L1024"/>
    </row>
    <row r="1025" spans="1:12" ht="15.75">
      <c r="A1025"/>
      <c r="B1025" s="51"/>
      <c r="C1025"/>
      <c r="D1025"/>
      <c r="E1025"/>
      <c r="F1025"/>
      <c r="G1025"/>
      <c r="H1025"/>
      <c r="I1025"/>
      <c r="J1025" s="107"/>
      <c r="K1025"/>
      <c r="L1025"/>
    </row>
    <row r="1026" spans="1:12" ht="15.75">
      <c r="A1026"/>
      <c r="B1026" s="51"/>
      <c r="C1026"/>
      <c r="D1026"/>
      <c r="E1026"/>
      <c r="F1026"/>
      <c r="G1026"/>
      <c r="H1026"/>
      <c r="I1026"/>
      <c r="J1026" s="107"/>
      <c r="K1026"/>
      <c r="L1026"/>
    </row>
    <row r="1027" spans="1:12" ht="15.75">
      <c r="A1027"/>
      <c r="B1027" s="51"/>
      <c r="C1027"/>
      <c r="D1027"/>
      <c r="E1027"/>
      <c r="F1027"/>
      <c r="G1027"/>
      <c r="H1027"/>
      <c r="I1027"/>
      <c r="J1027" s="107"/>
      <c r="K1027"/>
      <c r="L1027"/>
    </row>
    <row r="1028" spans="1:12" ht="15.75">
      <c r="A1028"/>
      <c r="B1028" s="51"/>
      <c r="C1028"/>
      <c r="D1028"/>
      <c r="E1028"/>
      <c r="F1028"/>
      <c r="G1028"/>
      <c r="H1028"/>
      <c r="I1028"/>
      <c r="J1028" s="107"/>
      <c r="K1028"/>
      <c r="L1028"/>
    </row>
    <row r="1029" spans="1:12" ht="15.75">
      <c r="A1029"/>
      <c r="B1029" s="51"/>
      <c r="C1029"/>
      <c r="D1029"/>
      <c r="E1029"/>
      <c r="F1029"/>
      <c r="G1029"/>
      <c r="H1029"/>
      <c r="I1029"/>
      <c r="J1029" s="107"/>
      <c r="K1029"/>
      <c r="L1029"/>
    </row>
    <row r="1030" spans="1:12" ht="15.75">
      <c r="A1030"/>
      <c r="B1030" s="51"/>
      <c r="C1030"/>
      <c r="D1030"/>
      <c r="E1030"/>
      <c r="F1030"/>
      <c r="G1030"/>
      <c r="H1030"/>
      <c r="I1030"/>
      <c r="J1030" s="107"/>
      <c r="K1030"/>
      <c r="L1030"/>
    </row>
    <row r="1031" spans="1:12" ht="15.75">
      <c r="A1031"/>
      <c r="B1031" s="51"/>
      <c r="C1031"/>
      <c r="D1031"/>
      <c r="E1031"/>
      <c r="F1031"/>
      <c r="G1031"/>
      <c r="H1031"/>
      <c r="I1031"/>
      <c r="J1031" s="107"/>
      <c r="K1031"/>
      <c r="L1031"/>
    </row>
    <row r="1032" spans="1:12" ht="15.75">
      <c r="A1032"/>
      <c r="B1032" s="51"/>
      <c r="C1032"/>
      <c r="D1032"/>
      <c r="E1032"/>
      <c r="F1032"/>
      <c r="G1032"/>
      <c r="H1032"/>
      <c r="I1032"/>
      <c r="J1032" s="107"/>
      <c r="K1032"/>
      <c r="L1032"/>
    </row>
    <row r="1033" spans="1:12" ht="15.75">
      <c r="A1033"/>
      <c r="B1033" s="51"/>
      <c r="C1033"/>
      <c r="D1033"/>
      <c r="E1033"/>
      <c r="F1033"/>
      <c r="G1033"/>
      <c r="H1033"/>
      <c r="I1033"/>
      <c r="J1033" s="107"/>
      <c r="K1033"/>
      <c r="L1033"/>
    </row>
    <row r="1034" spans="1:12" ht="15.75">
      <c r="A1034"/>
      <c r="B1034" s="51"/>
      <c r="C1034"/>
      <c r="D1034"/>
      <c r="E1034"/>
      <c r="F1034"/>
      <c r="G1034"/>
      <c r="H1034"/>
      <c r="I1034"/>
      <c r="J1034" s="107"/>
      <c r="K1034"/>
      <c r="L1034"/>
    </row>
    <row r="1035" spans="1:12" ht="15.75">
      <c r="A1035"/>
      <c r="B1035" s="51"/>
      <c r="C1035"/>
      <c r="D1035"/>
      <c r="E1035"/>
      <c r="F1035"/>
      <c r="G1035"/>
      <c r="H1035"/>
      <c r="I1035"/>
      <c r="J1035" s="107"/>
      <c r="K1035"/>
      <c r="L1035"/>
    </row>
    <row r="1036" spans="1:12" ht="15.75">
      <c r="A1036"/>
      <c r="B1036" s="51"/>
      <c r="C1036"/>
      <c r="D1036"/>
      <c r="E1036"/>
      <c r="F1036"/>
      <c r="G1036"/>
      <c r="H1036"/>
      <c r="I1036"/>
      <c r="J1036" s="107"/>
      <c r="K1036"/>
      <c r="L1036"/>
    </row>
    <row r="1037" spans="1:12" ht="15.75">
      <c r="A1037"/>
      <c r="B1037" s="51"/>
      <c r="C1037"/>
      <c r="D1037"/>
      <c r="E1037"/>
      <c r="F1037"/>
      <c r="G1037"/>
      <c r="H1037"/>
      <c r="I1037"/>
      <c r="J1037" s="107"/>
      <c r="K1037"/>
      <c r="L1037"/>
    </row>
    <row r="1038" spans="1:12" ht="15.75">
      <c r="A1038"/>
      <c r="B1038" s="51"/>
      <c r="C1038"/>
      <c r="D1038"/>
      <c r="E1038"/>
      <c r="F1038"/>
      <c r="G1038"/>
      <c r="H1038"/>
      <c r="I1038"/>
      <c r="J1038" s="107"/>
      <c r="K1038"/>
      <c r="L1038"/>
    </row>
    <row r="1039" spans="1:12" ht="15.75">
      <c r="A1039"/>
      <c r="B1039" s="51"/>
      <c r="C1039"/>
      <c r="D1039"/>
      <c r="E1039"/>
      <c r="F1039"/>
      <c r="G1039"/>
      <c r="H1039"/>
      <c r="I1039"/>
      <c r="J1039" s="107"/>
      <c r="K1039"/>
      <c r="L1039"/>
    </row>
    <row r="1040" spans="1:12" ht="15.75">
      <c r="A1040"/>
      <c r="B1040" s="51"/>
      <c r="C1040"/>
      <c r="D1040"/>
      <c r="E1040"/>
      <c r="F1040"/>
      <c r="G1040"/>
      <c r="H1040"/>
      <c r="I1040"/>
      <c r="J1040" s="107"/>
      <c r="K1040"/>
      <c r="L1040"/>
    </row>
    <row r="1041" spans="1:12" ht="15.75">
      <c r="A1041"/>
      <c r="B1041" s="51"/>
      <c r="C1041"/>
      <c r="D1041"/>
      <c r="E1041"/>
      <c r="F1041"/>
      <c r="G1041"/>
      <c r="H1041"/>
      <c r="I1041"/>
      <c r="J1041" s="107"/>
      <c r="K1041"/>
      <c r="L1041"/>
    </row>
    <row r="1042" spans="1:12" ht="15.75">
      <c r="A1042"/>
      <c r="B1042" s="51"/>
      <c r="C1042"/>
      <c r="D1042"/>
      <c r="E1042"/>
      <c r="F1042"/>
      <c r="G1042"/>
      <c r="H1042"/>
      <c r="I1042"/>
      <c r="J1042" s="107"/>
      <c r="K1042"/>
      <c r="L1042"/>
    </row>
    <row r="1043" spans="1:12" ht="15.75">
      <c r="A1043"/>
      <c r="B1043" s="51"/>
      <c r="C1043"/>
      <c r="D1043"/>
      <c r="E1043"/>
      <c r="F1043"/>
      <c r="G1043"/>
      <c r="H1043"/>
      <c r="I1043"/>
      <c r="J1043" s="107"/>
      <c r="K1043"/>
      <c r="L1043"/>
    </row>
    <row r="1044" spans="1:12" ht="15.75">
      <c r="A1044"/>
      <c r="B1044" s="51"/>
      <c r="C1044"/>
      <c r="D1044"/>
      <c r="E1044"/>
      <c r="F1044"/>
      <c r="G1044"/>
      <c r="H1044"/>
      <c r="I1044"/>
      <c r="J1044" s="107"/>
      <c r="K1044"/>
      <c r="L1044"/>
    </row>
    <row r="1045" spans="1:12" ht="15.75">
      <c r="A1045"/>
      <c r="B1045" s="51"/>
      <c r="C1045"/>
      <c r="D1045"/>
      <c r="E1045"/>
      <c r="F1045"/>
      <c r="G1045"/>
      <c r="H1045"/>
      <c r="I1045"/>
      <c r="J1045" s="107"/>
      <c r="K1045"/>
      <c r="L1045"/>
    </row>
    <row r="1046" spans="1:12" ht="15.75">
      <c r="A1046"/>
      <c r="B1046" s="51"/>
      <c r="C1046"/>
      <c r="D1046"/>
      <c r="E1046"/>
      <c r="F1046"/>
      <c r="G1046"/>
      <c r="H1046"/>
      <c r="I1046"/>
      <c r="J1046" s="107"/>
      <c r="K1046"/>
      <c r="L1046"/>
    </row>
    <row r="1047" spans="1:12" ht="15.75">
      <c r="A1047"/>
      <c r="B1047" s="51"/>
      <c r="C1047"/>
      <c r="D1047"/>
      <c r="E1047"/>
      <c r="F1047"/>
      <c r="G1047"/>
      <c r="H1047"/>
      <c r="I1047"/>
      <c r="J1047" s="107"/>
      <c r="K1047"/>
      <c r="L1047"/>
    </row>
    <row r="1048" spans="1:12" ht="15.75">
      <c r="A1048"/>
      <c r="B1048" s="51"/>
      <c r="C1048"/>
      <c r="D1048"/>
      <c r="E1048"/>
      <c r="F1048"/>
      <c r="G1048"/>
      <c r="H1048"/>
      <c r="I1048"/>
      <c r="J1048" s="107"/>
      <c r="K1048"/>
      <c r="L1048"/>
    </row>
    <row r="1049" spans="1:12" ht="15.75">
      <c r="A1049"/>
      <c r="B1049" s="51"/>
      <c r="C1049"/>
      <c r="D1049"/>
      <c r="E1049"/>
      <c r="F1049"/>
      <c r="G1049"/>
      <c r="H1049"/>
      <c r="I1049"/>
      <c r="J1049" s="107"/>
      <c r="K1049"/>
      <c r="L1049"/>
    </row>
    <row r="1050" spans="1:12" ht="15.75">
      <c r="A1050"/>
      <c r="B1050" s="51"/>
      <c r="C1050"/>
      <c r="D1050"/>
      <c r="E1050"/>
      <c r="F1050"/>
      <c r="G1050"/>
      <c r="H1050"/>
      <c r="I1050"/>
      <c r="J1050" s="107"/>
      <c r="K1050"/>
      <c r="L1050"/>
    </row>
    <row r="1051" spans="1:12" ht="15.75">
      <c r="A1051"/>
      <c r="B1051" s="51"/>
      <c r="C1051"/>
      <c r="D1051"/>
      <c r="E1051"/>
      <c r="F1051"/>
      <c r="G1051"/>
      <c r="H1051"/>
      <c r="I1051"/>
      <c r="J1051" s="107"/>
      <c r="K1051"/>
      <c r="L1051"/>
    </row>
    <row r="1052" spans="1:12" ht="15.75">
      <c r="A1052"/>
      <c r="B1052" s="51"/>
      <c r="C1052"/>
      <c r="D1052"/>
      <c r="E1052"/>
      <c r="F1052"/>
      <c r="G1052"/>
      <c r="H1052"/>
      <c r="I1052"/>
      <c r="J1052" s="107"/>
      <c r="K1052"/>
      <c r="L1052"/>
    </row>
    <row r="1053" spans="1:12" ht="15.75">
      <c r="A1053"/>
      <c r="B1053" s="51"/>
      <c r="C1053"/>
      <c r="D1053"/>
      <c r="E1053"/>
      <c r="F1053"/>
      <c r="G1053"/>
      <c r="H1053"/>
      <c r="I1053"/>
      <c r="J1053" s="107"/>
      <c r="K1053"/>
      <c r="L1053"/>
    </row>
    <row r="1054" spans="1:12" ht="15.75">
      <c r="A1054"/>
      <c r="B1054" s="51"/>
      <c r="C1054"/>
      <c r="D1054"/>
      <c r="E1054"/>
      <c r="F1054"/>
      <c r="G1054"/>
      <c r="H1054"/>
      <c r="I1054"/>
      <c r="J1054" s="107"/>
      <c r="K1054"/>
      <c r="L1054"/>
    </row>
    <row r="1055" spans="1:12" ht="15.75">
      <c r="A1055"/>
      <c r="B1055" s="51"/>
      <c r="C1055"/>
      <c r="D1055"/>
      <c r="E1055"/>
      <c r="F1055"/>
      <c r="G1055"/>
      <c r="H1055"/>
      <c r="I1055"/>
      <c r="J1055" s="107"/>
      <c r="K1055"/>
      <c r="L1055"/>
    </row>
    <row r="1056" spans="1:12" ht="15.75">
      <c r="A1056"/>
      <c r="B1056" s="51"/>
      <c r="C1056"/>
      <c r="D1056"/>
      <c r="E1056"/>
      <c r="F1056"/>
      <c r="G1056"/>
      <c r="H1056"/>
      <c r="I1056"/>
      <c r="J1056" s="107"/>
      <c r="K1056"/>
      <c r="L1056"/>
    </row>
    <row r="1057" spans="1:12" ht="15.75">
      <c r="A1057"/>
      <c r="B1057" s="51"/>
      <c r="C1057"/>
      <c r="D1057"/>
      <c r="E1057"/>
      <c r="F1057"/>
      <c r="G1057"/>
      <c r="H1057"/>
      <c r="I1057"/>
      <c r="J1057" s="107"/>
      <c r="K1057"/>
      <c r="L1057"/>
    </row>
    <row r="1058" spans="1:12" ht="15.75">
      <c r="A1058"/>
      <c r="B1058" s="51"/>
      <c r="C1058"/>
      <c r="D1058"/>
      <c r="E1058"/>
      <c r="F1058"/>
      <c r="G1058"/>
      <c r="H1058"/>
      <c r="I1058"/>
      <c r="J1058" s="107"/>
      <c r="K1058"/>
      <c r="L1058"/>
    </row>
    <row r="1059" spans="1:12" ht="15.75">
      <c r="A1059"/>
      <c r="B1059" s="51"/>
      <c r="C1059"/>
      <c r="D1059"/>
      <c r="E1059"/>
      <c r="F1059"/>
      <c r="G1059"/>
      <c r="H1059"/>
      <c r="I1059"/>
      <c r="J1059" s="107"/>
      <c r="K1059"/>
      <c r="L1059"/>
    </row>
    <row r="1060" spans="1:12" ht="15.75">
      <c r="A1060"/>
      <c r="B1060" s="51"/>
      <c r="C1060"/>
      <c r="D1060"/>
      <c r="E1060"/>
      <c r="F1060"/>
      <c r="G1060"/>
      <c r="H1060"/>
      <c r="I1060"/>
      <c r="J1060" s="107"/>
      <c r="K1060"/>
      <c r="L1060"/>
    </row>
    <row r="1061" spans="1:12" ht="15.75">
      <c r="A1061"/>
      <c r="B1061" s="51"/>
      <c r="C1061"/>
      <c r="D1061"/>
      <c r="E1061"/>
      <c r="F1061"/>
      <c r="G1061"/>
      <c r="H1061"/>
      <c r="I1061"/>
      <c r="J1061" s="107"/>
      <c r="K1061"/>
      <c r="L1061"/>
    </row>
    <row r="1062" spans="1:12" ht="15.75">
      <c r="A1062"/>
      <c r="B1062" s="51"/>
      <c r="C1062"/>
      <c r="D1062"/>
      <c r="E1062"/>
      <c r="F1062"/>
      <c r="G1062"/>
      <c r="H1062"/>
      <c r="I1062"/>
      <c r="J1062" s="107"/>
      <c r="K1062"/>
      <c r="L1062"/>
    </row>
    <row r="1063" spans="1:12" ht="15.75">
      <c r="A1063"/>
      <c r="B1063" s="51"/>
      <c r="C1063"/>
      <c r="D1063"/>
      <c r="E1063"/>
      <c r="F1063"/>
      <c r="G1063"/>
      <c r="H1063"/>
      <c r="I1063"/>
      <c r="J1063" s="107"/>
      <c r="K1063"/>
      <c r="L1063"/>
    </row>
    <row r="1064" spans="1:12" ht="15.75">
      <c r="A1064"/>
      <c r="B1064" s="51"/>
      <c r="C1064"/>
      <c r="D1064"/>
      <c r="E1064"/>
      <c r="F1064"/>
      <c r="G1064"/>
      <c r="H1064"/>
      <c r="I1064"/>
      <c r="J1064" s="107"/>
      <c r="K1064"/>
      <c r="L1064"/>
    </row>
    <row r="1065" spans="1:12" ht="15.75">
      <c r="A1065"/>
      <c r="B1065" s="51"/>
      <c r="C1065"/>
      <c r="D1065"/>
      <c r="E1065"/>
      <c r="F1065"/>
      <c r="G1065"/>
      <c r="H1065"/>
      <c r="I1065"/>
      <c r="J1065" s="107"/>
      <c r="K1065"/>
      <c r="L1065"/>
    </row>
    <row r="1066" spans="1:12" ht="15.75">
      <c r="A1066"/>
      <c r="B1066" s="51"/>
      <c r="C1066"/>
      <c r="D1066"/>
      <c r="E1066"/>
      <c r="F1066"/>
      <c r="G1066"/>
      <c r="H1066"/>
      <c r="I1066"/>
      <c r="J1066" s="107"/>
      <c r="K1066"/>
      <c r="L1066"/>
    </row>
    <row r="1067" spans="1:12" ht="15.75">
      <c r="A1067"/>
      <c r="B1067" s="51"/>
      <c r="C1067"/>
      <c r="D1067"/>
      <c r="E1067"/>
      <c r="F1067"/>
      <c r="G1067"/>
      <c r="H1067"/>
      <c r="I1067"/>
      <c r="J1067" s="107"/>
      <c r="K1067"/>
      <c r="L1067"/>
    </row>
    <row r="1068" spans="1:12" ht="15.75">
      <c r="A1068"/>
      <c r="B1068" s="51"/>
      <c r="C1068"/>
      <c r="D1068"/>
      <c r="E1068"/>
      <c r="F1068"/>
      <c r="G1068"/>
      <c r="H1068"/>
      <c r="I1068"/>
      <c r="J1068" s="107"/>
      <c r="K1068"/>
      <c r="L1068"/>
    </row>
    <row r="1069" spans="1:12" ht="15.75">
      <c r="A1069"/>
      <c r="B1069" s="51"/>
      <c r="C1069"/>
      <c r="D1069"/>
      <c r="E1069"/>
      <c r="F1069"/>
      <c r="G1069"/>
      <c r="H1069"/>
      <c r="I1069"/>
      <c r="J1069" s="107"/>
      <c r="K1069"/>
      <c r="L1069"/>
    </row>
    <row r="1070" spans="1:12" ht="15.75">
      <c r="A1070"/>
      <c r="B1070" s="51"/>
      <c r="C1070"/>
      <c r="D1070"/>
      <c r="E1070"/>
      <c r="F1070"/>
      <c r="G1070"/>
      <c r="H1070"/>
      <c r="I1070"/>
      <c r="J1070" s="107"/>
      <c r="K1070"/>
      <c r="L1070"/>
    </row>
    <row r="1071" spans="1:12" ht="15.75">
      <c r="A1071"/>
      <c r="B1071" s="51"/>
      <c r="C1071"/>
      <c r="D1071"/>
      <c r="E1071"/>
      <c r="F1071"/>
      <c r="G1071"/>
      <c r="H1071"/>
      <c r="I1071"/>
      <c r="J1071" s="107"/>
      <c r="K1071"/>
      <c r="L1071"/>
    </row>
    <row r="1072" spans="1:12" ht="15.75">
      <c r="A1072"/>
      <c r="B1072" s="51"/>
      <c r="C1072"/>
      <c r="D1072"/>
      <c r="E1072"/>
      <c r="F1072"/>
      <c r="G1072"/>
      <c r="H1072"/>
      <c r="I1072"/>
      <c r="J1072" s="107"/>
      <c r="K1072"/>
      <c r="L1072"/>
    </row>
    <row r="1073" spans="1:12" ht="15.75">
      <c r="A1073"/>
      <c r="B1073" s="51"/>
      <c r="C1073"/>
      <c r="D1073"/>
      <c r="E1073"/>
      <c r="F1073"/>
      <c r="G1073"/>
      <c r="H1073"/>
      <c r="I1073"/>
      <c r="J1073" s="107"/>
      <c r="K1073"/>
      <c r="L1073"/>
    </row>
    <row r="1074" spans="1:12" ht="15.75">
      <c r="A1074"/>
      <c r="B1074" s="51"/>
      <c r="C1074"/>
      <c r="D1074"/>
      <c r="E1074"/>
      <c r="F1074"/>
      <c r="G1074"/>
      <c r="H1074"/>
      <c r="I1074"/>
      <c r="J1074" s="107"/>
      <c r="K1074"/>
      <c r="L1074"/>
    </row>
    <row r="1075" spans="1:12" ht="15.75">
      <c r="A1075"/>
      <c r="B1075" s="51"/>
      <c r="C1075"/>
      <c r="D1075"/>
      <c r="E1075"/>
      <c r="F1075"/>
      <c r="G1075"/>
      <c r="H1075"/>
      <c r="I1075"/>
      <c r="J1075" s="107"/>
      <c r="K1075"/>
      <c r="L1075"/>
    </row>
    <row r="1076" spans="1:12" ht="15.75">
      <c r="A1076"/>
      <c r="B1076" s="51"/>
      <c r="C1076"/>
      <c r="D1076"/>
      <c r="E1076"/>
      <c r="F1076"/>
      <c r="G1076"/>
      <c r="H1076"/>
      <c r="I1076"/>
      <c r="J1076" s="107"/>
      <c r="K1076"/>
      <c r="L1076"/>
    </row>
    <row r="1077" spans="1:12" ht="15.75">
      <c r="A1077"/>
      <c r="B1077" s="51"/>
      <c r="C1077"/>
      <c r="D1077"/>
      <c r="E1077"/>
      <c r="F1077"/>
      <c r="G1077"/>
      <c r="H1077"/>
      <c r="I1077"/>
      <c r="J1077" s="107"/>
      <c r="K1077"/>
      <c r="L1077"/>
    </row>
    <row r="1078" spans="1:12" ht="15.75">
      <c r="A1078"/>
      <c r="B1078" s="51"/>
      <c r="C1078"/>
      <c r="D1078"/>
      <c r="E1078"/>
      <c r="F1078"/>
      <c r="G1078"/>
      <c r="H1078"/>
      <c r="I1078"/>
      <c r="J1078" s="107"/>
      <c r="K1078"/>
      <c r="L1078"/>
    </row>
    <row r="1079" spans="1:12" ht="15.75">
      <c r="A1079"/>
      <c r="B1079" s="51"/>
      <c r="C1079"/>
      <c r="D1079"/>
      <c r="E1079"/>
      <c r="F1079"/>
      <c r="G1079"/>
      <c r="H1079"/>
      <c r="I1079"/>
      <c r="J1079" s="107"/>
      <c r="K1079"/>
      <c r="L1079"/>
    </row>
    <row r="1080" spans="1:12" ht="15.75">
      <c r="A1080"/>
      <c r="B1080" s="51"/>
      <c r="C1080"/>
      <c r="D1080"/>
      <c r="E1080"/>
      <c r="F1080"/>
      <c r="G1080"/>
      <c r="H1080"/>
      <c r="I1080"/>
      <c r="J1080" s="107"/>
      <c r="K1080"/>
      <c r="L1080"/>
    </row>
    <row r="1081" spans="1:12" ht="15.75">
      <c r="A1081"/>
      <c r="B1081" s="51"/>
      <c r="C1081"/>
      <c r="D1081"/>
      <c r="E1081"/>
      <c r="F1081"/>
      <c r="G1081"/>
      <c r="H1081"/>
      <c r="I1081"/>
      <c r="J1081" s="107"/>
      <c r="K1081"/>
      <c r="L1081"/>
    </row>
    <row r="1082" spans="1:12" ht="15.75">
      <c r="A1082"/>
      <c r="B1082" s="51"/>
      <c r="C1082"/>
      <c r="D1082"/>
      <c r="E1082"/>
      <c r="F1082"/>
      <c r="G1082"/>
      <c r="H1082"/>
      <c r="I1082"/>
      <c r="J1082" s="107"/>
      <c r="K1082"/>
      <c r="L1082"/>
    </row>
    <row r="1083" spans="1:12" ht="15.75">
      <c r="A1083"/>
      <c r="B1083" s="51"/>
      <c r="C1083"/>
      <c r="D1083"/>
      <c r="E1083"/>
      <c r="F1083"/>
      <c r="G1083"/>
      <c r="H1083"/>
      <c r="I1083"/>
      <c r="J1083" s="107"/>
      <c r="K1083"/>
      <c r="L1083"/>
    </row>
    <row r="1084" spans="1:12" ht="15.75">
      <c r="A1084"/>
      <c r="B1084" s="51"/>
      <c r="C1084"/>
      <c r="D1084"/>
      <c r="E1084"/>
      <c r="F1084"/>
      <c r="G1084"/>
      <c r="H1084"/>
      <c r="I1084"/>
      <c r="J1084" s="107"/>
      <c r="K1084"/>
      <c r="L1084"/>
    </row>
    <row r="1085" spans="1:12" ht="15.75">
      <c r="A1085"/>
      <c r="B1085" s="51"/>
      <c r="C1085"/>
      <c r="D1085"/>
      <c r="E1085"/>
      <c r="F1085"/>
      <c r="G1085"/>
      <c r="H1085"/>
      <c r="I1085"/>
      <c r="J1085" s="107"/>
      <c r="K1085"/>
      <c r="L1085"/>
    </row>
    <row r="1086" spans="1:12" ht="15.75">
      <c r="A1086"/>
      <c r="B1086" s="51"/>
      <c r="C1086"/>
      <c r="D1086"/>
      <c r="E1086"/>
      <c r="F1086"/>
      <c r="G1086"/>
      <c r="H1086"/>
      <c r="I1086"/>
      <c r="J1086" s="107"/>
      <c r="K1086"/>
      <c r="L1086"/>
    </row>
    <row r="1087" spans="1:12" ht="15.75">
      <c r="A1087"/>
      <c r="B1087" s="51"/>
      <c r="C1087"/>
      <c r="D1087"/>
      <c r="E1087"/>
      <c r="F1087"/>
      <c r="G1087"/>
      <c r="H1087"/>
      <c r="I1087"/>
      <c r="J1087" s="107"/>
      <c r="K1087"/>
      <c r="L1087"/>
    </row>
    <row r="1088" spans="1:12" ht="15.75">
      <c r="A1088"/>
      <c r="B1088" s="51"/>
      <c r="C1088"/>
      <c r="D1088"/>
      <c r="E1088"/>
      <c r="F1088"/>
      <c r="G1088"/>
      <c r="H1088"/>
      <c r="I1088"/>
      <c r="J1088" s="107"/>
      <c r="K1088"/>
      <c r="L1088"/>
    </row>
    <row r="1089" spans="1:12" ht="15.75">
      <c r="A1089"/>
      <c r="B1089" s="51"/>
      <c r="C1089"/>
      <c r="D1089"/>
      <c r="E1089"/>
      <c r="F1089"/>
      <c r="G1089"/>
      <c r="H1089"/>
      <c r="I1089"/>
      <c r="J1089" s="107"/>
      <c r="K1089"/>
      <c r="L1089"/>
    </row>
    <row r="1090" spans="1:12" ht="15.75">
      <c r="A1090"/>
      <c r="B1090" s="51"/>
      <c r="C1090"/>
      <c r="D1090"/>
      <c r="E1090"/>
      <c r="F1090"/>
      <c r="G1090"/>
      <c r="H1090"/>
      <c r="I1090"/>
      <c r="J1090" s="107"/>
      <c r="K1090"/>
      <c r="L1090"/>
    </row>
    <row r="1091" spans="1:12" ht="15.75">
      <c r="A1091"/>
      <c r="B1091" s="51"/>
      <c r="C1091"/>
      <c r="D1091"/>
      <c r="E1091"/>
      <c r="F1091"/>
      <c r="G1091"/>
      <c r="H1091"/>
      <c r="I1091"/>
      <c r="J1091" s="107"/>
      <c r="K1091"/>
      <c r="L1091"/>
    </row>
    <row r="1092" spans="1:12" ht="15.75">
      <c r="A1092"/>
      <c r="B1092" s="51"/>
      <c r="C1092"/>
      <c r="D1092"/>
      <c r="E1092"/>
      <c r="F1092"/>
      <c r="G1092"/>
      <c r="H1092"/>
      <c r="I1092"/>
      <c r="J1092" s="107"/>
      <c r="K1092"/>
      <c r="L1092"/>
    </row>
    <row r="1093" spans="1:12" ht="15.75">
      <c r="A1093"/>
      <c r="B1093" s="51"/>
      <c r="C1093"/>
      <c r="D1093"/>
      <c r="E1093"/>
      <c r="F1093"/>
      <c r="G1093"/>
      <c r="H1093"/>
      <c r="I1093"/>
      <c r="J1093" s="107"/>
      <c r="K1093"/>
      <c r="L1093"/>
    </row>
    <row r="1094" spans="1:12" ht="15.75">
      <c r="A1094"/>
      <c r="B1094" s="51"/>
      <c r="C1094"/>
      <c r="D1094"/>
      <c r="E1094"/>
      <c r="F1094"/>
      <c r="G1094"/>
      <c r="H1094"/>
      <c r="I1094"/>
      <c r="J1094" s="107"/>
      <c r="K1094"/>
      <c r="L1094"/>
    </row>
    <row r="1095" spans="1:12" ht="15.75">
      <c r="A1095"/>
      <c r="B1095" s="51"/>
      <c r="C1095"/>
      <c r="D1095"/>
      <c r="E1095"/>
      <c r="F1095"/>
      <c r="G1095"/>
      <c r="H1095"/>
      <c r="I1095"/>
      <c r="J1095" s="107"/>
      <c r="K1095"/>
      <c r="L1095"/>
    </row>
    <row r="1096" spans="1:12" ht="15.75">
      <c r="A1096"/>
      <c r="B1096" s="51"/>
      <c r="C1096"/>
      <c r="D1096"/>
      <c r="E1096"/>
      <c r="F1096"/>
      <c r="G1096"/>
      <c r="H1096"/>
      <c r="I1096"/>
      <c r="J1096" s="107"/>
      <c r="K1096"/>
      <c r="L1096"/>
    </row>
    <row r="1097" spans="1:12" ht="15.75">
      <c r="A1097"/>
      <c r="B1097" s="51"/>
      <c r="C1097"/>
      <c r="D1097"/>
      <c r="E1097"/>
      <c r="F1097"/>
      <c r="G1097"/>
      <c r="H1097"/>
      <c r="I1097"/>
      <c r="J1097" s="107"/>
      <c r="K1097"/>
      <c r="L1097"/>
    </row>
    <row r="1098" spans="1:12" ht="15.75">
      <c r="A1098"/>
      <c r="B1098" s="51"/>
      <c r="C1098"/>
      <c r="D1098"/>
      <c r="E1098"/>
      <c r="F1098"/>
      <c r="G1098"/>
      <c r="H1098"/>
      <c r="I1098"/>
      <c r="J1098" s="107"/>
      <c r="K1098"/>
      <c r="L1098"/>
    </row>
    <row r="1099" spans="1:12" ht="15.75">
      <c r="A1099"/>
      <c r="B1099" s="51"/>
      <c r="C1099"/>
      <c r="D1099"/>
      <c r="E1099"/>
      <c r="F1099"/>
      <c r="G1099"/>
      <c r="H1099"/>
      <c r="I1099"/>
      <c r="J1099" s="107"/>
      <c r="K1099"/>
      <c r="L1099"/>
    </row>
    <row r="1100" spans="1:12" ht="15.75">
      <c r="A1100"/>
      <c r="B1100" s="51"/>
      <c r="C1100"/>
      <c r="D1100"/>
      <c r="E1100"/>
      <c r="F1100"/>
      <c r="G1100"/>
      <c r="H1100"/>
      <c r="I1100"/>
      <c r="J1100" s="107"/>
      <c r="K1100"/>
      <c r="L1100"/>
    </row>
    <row r="1101" spans="1:12" ht="15.75">
      <c r="A1101"/>
      <c r="B1101" s="51"/>
      <c r="C1101"/>
      <c r="D1101"/>
      <c r="E1101"/>
      <c r="F1101"/>
      <c r="G1101"/>
      <c r="H1101"/>
      <c r="I1101"/>
      <c r="J1101" s="107"/>
      <c r="K1101"/>
      <c r="L1101"/>
    </row>
    <row r="1102" spans="1:12" ht="15.75">
      <c r="A1102"/>
      <c r="B1102" s="51"/>
      <c r="C1102"/>
      <c r="D1102"/>
      <c r="E1102"/>
      <c r="F1102"/>
      <c r="G1102"/>
      <c r="H1102"/>
      <c r="I1102"/>
      <c r="J1102" s="107"/>
      <c r="K1102"/>
      <c r="L1102"/>
    </row>
    <row r="1103" spans="1:12" ht="15.75">
      <c r="A1103"/>
      <c r="B1103" s="51"/>
      <c r="C1103"/>
      <c r="D1103"/>
      <c r="E1103"/>
      <c r="F1103"/>
      <c r="G1103"/>
      <c r="H1103"/>
      <c r="I1103"/>
      <c r="J1103" s="107"/>
      <c r="K1103"/>
      <c r="L1103"/>
    </row>
    <row r="1104" spans="1:12" ht="15.75">
      <c r="A1104"/>
      <c r="B1104" s="51"/>
      <c r="C1104"/>
      <c r="D1104"/>
      <c r="E1104"/>
      <c r="F1104"/>
      <c r="G1104"/>
      <c r="H1104"/>
      <c r="I1104"/>
      <c r="J1104" s="107"/>
      <c r="K1104"/>
      <c r="L1104"/>
    </row>
    <row r="1105" spans="1:12" ht="15.75">
      <c r="A1105"/>
      <c r="B1105" s="51"/>
      <c r="C1105"/>
      <c r="D1105"/>
      <c r="E1105"/>
      <c r="F1105"/>
      <c r="G1105"/>
      <c r="H1105"/>
      <c r="I1105"/>
      <c r="J1105" s="107"/>
      <c r="K1105"/>
      <c r="L1105"/>
    </row>
    <row r="1106" spans="1:12" ht="15.75">
      <c r="A1106"/>
      <c r="B1106" s="51"/>
      <c r="C1106"/>
      <c r="D1106"/>
      <c r="E1106"/>
      <c r="F1106"/>
      <c r="G1106"/>
      <c r="H1106"/>
      <c r="I1106"/>
      <c r="J1106" s="107"/>
      <c r="K1106"/>
      <c r="L1106"/>
    </row>
    <row r="1107" spans="1:12" ht="15.75">
      <c r="A1107"/>
      <c r="B1107" s="51"/>
      <c r="C1107"/>
      <c r="D1107"/>
      <c r="E1107"/>
      <c r="F1107"/>
      <c r="G1107"/>
      <c r="H1107"/>
      <c r="I1107"/>
      <c r="J1107" s="107"/>
      <c r="K1107"/>
      <c r="L1107"/>
    </row>
    <row r="1108" spans="1:12" ht="15.75">
      <c r="A1108"/>
      <c r="B1108" s="51"/>
      <c r="C1108"/>
      <c r="D1108"/>
      <c r="E1108"/>
      <c r="F1108"/>
      <c r="G1108"/>
      <c r="H1108"/>
      <c r="I1108"/>
      <c r="J1108" s="107"/>
      <c r="K1108"/>
      <c r="L1108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50"/>
  <sheetViews>
    <sheetView zoomScalePageLayoutView="0" workbookViewId="0" topLeftCell="A1">
      <selection activeCell="K21" sqref="K21"/>
    </sheetView>
  </sheetViews>
  <sheetFormatPr defaultColWidth="11.00390625" defaultRowHeight="15.75"/>
  <cols>
    <col min="1" max="1" width="22.875" style="27" customWidth="1"/>
    <col min="2" max="2" width="4.875" style="66" bestFit="1" customWidth="1"/>
    <col min="3" max="3" width="8.00390625" style="29" bestFit="1" customWidth="1"/>
    <col min="4" max="4" width="5.375" style="28" bestFit="1" customWidth="1"/>
    <col min="5" max="5" width="11.625" style="27" customWidth="1"/>
    <col min="6" max="6" width="5.75390625" style="28" customWidth="1"/>
    <col min="7" max="7" width="7.50390625" style="28" customWidth="1"/>
    <col min="8" max="8" width="10.625" style="30" bestFit="1" customWidth="1"/>
    <col min="9" max="9" width="4.75390625" style="30" customWidth="1"/>
    <col min="10" max="10" width="27.00390625" style="106" customWidth="1"/>
    <col min="11" max="11" width="8.125" style="31" customWidth="1"/>
    <col min="12" max="16384" width="11.00390625" style="27" customWidth="1"/>
  </cols>
  <sheetData>
    <row r="2" spans="1:11" ht="15.75">
      <c r="A2" s="32" t="s">
        <v>476</v>
      </c>
      <c r="B2" s="58"/>
      <c r="C2" s="34"/>
      <c r="D2" s="33"/>
      <c r="E2" s="32" t="s">
        <v>477</v>
      </c>
      <c r="F2" s="33" t="s">
        <v>1340</v>
      </c>
      <c r="G2" s="33"/>
      <c r="H2" s="35"/>
      <c r="I2" s="35" t="s">
        <v>478</v>
      </c>
      <c r="J2" s="101">
        <v>37777</v>
      </c>
      <c r="K2" s="36"/>
    </row>
    <row r="3" spans="1:11" ht="15.75">
      <c r="A3" s="32"/>
      <c r="B3" s="58"/>
      <c r="C3" s="34"/>
      <c r="D3" s="33"/>
      <c r="E3" s="32" t="s">
        <v>1347</v>
      </c>
      <c r="F3" s="33"/>
      <c r="G3" s="33"/>
      <c r="H3" s="35"/>
      <c r="I3" s="32" t="s">
        <v>492</v>
      </c>
      <c r="J3" s="101"/>
      <c r="K3" s="36"/>
    </row>
    <row r="4" spans="1:11" ht="15.75">
      <c r="A4" s="7" t="s">
        <v>479</v>
      </c>
      <c r="B4" s="54" t="s">
        <v>482</v>
      </c>
      <c r="C4" s="6" t="s">
        <v>484</v>
      </c>
      <c r="D4" s="12" t="s">
        <v>494</v>
      </c>
      <c r="E4" s="7" t="s">
        <v>480</v>
      </c>
      <c r="F4" s="5" t="s">
        <v>1496</v>
      </c>
      <c r="G4" s="5"/>
      <c r="H4" s="8" t="s">
        <v>486</v>
      </c>
      <c r="I4" s="8" t="s">
        <v>481</v>
      </c>
      <c r="J4" s="102" t="s">
        <v>1339</v>
      </c>
      <c r="K4" s="37" t="s">
        <v>493</v>
      </c>
    </row>
    <row r="5" spans="1:11" ht="15.75">
      <c r="A5" s="7"/>
      <c r="B5" s="54" t="s">
        <v>483</v>
      </c>
      <c r="C5" s="11" t="s">
        <v>485</v>
      </c>
      <c r="D5" s="5" t="s">
        <v>495</v>
      </c>
      <c r="E5" s="7"/>
      <c r="F5" s="5" t="s">
        <v>1497</v>
      </c>
      <c r="G5" s="5" t="s">
        <v>1498</v>
      </c>
      <c r="H5" s="8" t="s">
        <v>487</v>
      </c>
      <c r="I5" s="8"/>
      <c r="J5" s="102"/>
      <c r="K5" s="38" t="s">
        <v>490</v>
      </c>
    </row>
    <row r="6" spans="1:13" ht="31.5">
      <c r="A6" s="9" t="s">
        <v>1463</v>
      </c>
      <c r="B6" s="84">
        <v>1</v>
      </c>
      <c r="C6" s="9" t="s">
        <v>233</v>
      </c>
      <c r="D6" s="9" t="s">
        <v>229</v>
      </c>
      <c r="E6" s="9" t="s">
        <v>516</v>
      </c>
      <c r="F6" s="92">
        <v>111</v>
      </c>
      <c r="G6" s="92">
        <v>311</v>
      </c>
      <c r="H6" s="9" t="s">
        <v>234</v>
      </c>
      <c r="I6" s="9">
        <v>182</v>
      </c>
      <c r="J6" s="103" t="s">
        <v>1253</v>
      </c>
      <c r="K6" s="9">
        <v>1</v>
      </c>
      <c r="L6"/>
      <c r="M6"/>
    </row>
    <row r="7" spans="1:13" ht="15.75">
      <c r="A7" s="9"/>
      <c r="B7" s="84">
        <v>2</v>
      </c>
      <c r="C7" s="9"/>
      <c r="D7" s="9"/>
      <c r="E7" s="9" t="s">
        <v>587</v>
      </c>
      <c r="F7" s="92">
        <v>131</v>
      </c>
      <c r="G7" s="92">
        <v>140</v>
      </c>
      <c r="H7" s="9" t="s">
        <v>512</v>
      </c>
      <c r="I7" s="9">
        <v>183</v>
      </c>
      <c r="J7" s="103" t="s">
        <v>235</v>
      </c>
      <c r="K7" s="9">
        <v>1</v>
      </c>
      <c r="L7"/>
      <c r="M7"/>
    </row>
    <row r="8" spans="1:13" ht="31.5">
      <c r="A8" s="9" t="s">
        <v>1250</v>
      </c>
      <c r="B8" s="84">
        <v>3</v>
      </c>
      <c r="C8" s="9" t="s">
        <v>236</v>
      </c>
      <c r="D8" s="9" t="s">
        <v>237</v>
      </c>
      <c r="E8" s="9" t="s">
        <v>238</v>
      </c>
      <c r="F8" s="92">
        <v>111</v>
      </c>
      <c r="G8" s="92">
        <v>312</v>
      </c>
      <c r="H8" s="9" t="s">
        <v>239</v>
      </c>
      <c r="I8" s="9">
        <v>170</v>
      </c>
      <c r="J8" s="103" t="s">
        <v>1254</v>
      </c>
      <c r="K8" s="9">
        <v>1</v>
      </c>
      <c r="L8"/>
      <c r="M8"/>
    </row>
    <row r="9" spans="1:13" ht="15.75">
      <c r="A9" s="9"/>
      <c r="B9" s="84">
        <v>4</v>
      </c>
      <c r="C9" s="9"/>
      <c r="D9" s="9"/>
      <c r="E9" s="9" t="s">
        <v>621</v>
      </c>
      <c r="F9" s="92">
        <v>111</v>
      </c>
      <c r="G9" s="92">
        <v>111</v>
      </c>
      <c r="H9" s="9" t="s">
        <v>240</v>
      </c>
      <c r="I9" s="9"/>
      <c r="J9" s="103" t="s">
        <v>1465</v>
      </c>
      <c r="K9" s="9">
        <v>3</v>
      </c>
      <c r="L9"/>
      <c r="M9"/>
    </row>
    <row r="10" spans="1:13" ht="15.75">
      <c r="A10" s="9" t="s">
        <v>1251</v>
      </c>
      <c r="B10" s="84">
        <v>5</v>
      </c>
      <c r="C10" s="9"/>
      <c r="D10" s="9" t="s">
        <v>229</v>
      </c>
      <c r="E10" s="9" t="s">
        <v>576</v>
      </c>
      <c r="F10" s="92">
        <v>111</v>
      </c>
      <c r="G10" s="92">
        <v>312</v>
      </c>
      <c r="H10" s="9" t="s">
        <v>241</v>
      </c>
      <c r="I10" s="9">
        <v>181</v>
      </c>
      <c r="J10" s="103" t="s">
        <v>242</v>
      </c>
      <c r="K10" s="9">
        <v>1</v>
      </c>
      <c r="L10"/>
      <c r="M10"/>
    </row>
    <row r="11" spans="1:13" ht="15.75">
      <c r="A11" s="9"/>
      <c r="B11" s="84">
        <v>6</v>
      </c>
      <c r="C11" s="9"/>
      <c r="D11" s="9"/>
      <c r="E11" s="9" t="s">
        <v>587</v>
      </c>
      <c r="F11" s="92">
        <v>131</v>
      </c>
      <c r="G11" s="92">
        <v>331</v>
      </c>
      <c r="H11" s="9" t="s">
        <v>555</v>
      </c>
      <c r="I11" s="9"/>
      <c r="J11" s="104" t="s">
        <v>489</v>
      </c>
      <c r="K11" s="9">
        <v>4</v>
      </c>
      <c r="L11"/>
      <c r="M11"/>
    </row>
    <row r="12" spans="1:13" ht="16.5" customHeight="1">
      <c r="A12" s="9" t="s">
        <v>1252</v>
      </c>
      <c r="B12" s="84">
        <v>7</v>
      </c>
      <c r="C12" s="9" t="s">
        <v>243</v>
      </c>
      <c r="D12" s="9" t="s">
        <v>229</v>
      </c>
      <c r="E12" s="9" t="s">
        <v>576</v>
      </c>
      <c r="F12" s="92">
        <v>111</v>
      </c>
      <c r="G12" s="92">
        <v>311</v>
      </c>
      <c r="H12" s="9" t="s">
        <v>244</v>
      </c>
      <c r="I12" s="9">
        <v>184</v>
      </c>
      <c r="J12" s="103" t="s">
        <v>1255</v>
      </c>
      <c r="K12" s="9">
        <v>1</v>
      </c>
      <c r="L12"/>
      <c r="M12"/>
    </row>
    <row r="13" spans="1:13" ht="15.75">
      <c r="A13" s="9" t="s">
        <v>1462</v>
      </c>
      <c r="B13" s="84">
        <v>8</v>
      </c>
      <c r="C13" s="9" t="s">
        <v>245</v>
      </c>
      <c r="D13" s="9" t="s">
        <v>229</v>
      </c>
      <c r="E13" s="9" t="s">
        <v>111</v>
      </c>
      <c r="F13" s="92">
        <v>312</v>
      </c>
      <c r="G13" s="92">
        <v>312</v>
      </c>
      <c r="H13" s="9" t="s">
        <v>547</v>
      </c>
      <c r="I13" s="9">
        <v>184</v>
      </c>
      <c r="J13" s="103" t="s">
        <v>1256</v>
      </c>
      <c r="K13" s="9">
        <v>1</v>
      </c>
      <c r="L13"/>
      <c r="M13"/>
    </row>
    <row r="14" spans="1:13" ht="31.5">
      <c r="A14" s="9" t="s">
        <v>246</v>
      </c>
      <c r="B14" s="73">
        <v>9</v>
      </c>
      <c r="C14" s="9" t="s">
        <v>243</v>
      </c>
      <c r="D14" s="9" t="s">
        <v>247</v>
      </c>
      <c r="E14" s="9" t="s">
        <v>576</v>
      </c>
      <c r="F14" s="92">
        <v>111</v>
      </c>
      <c r="G14" s="92">
        <v>114</v>
      </c>
      <c r="H14" s="9" t="s">
        <v>248</v>
      </c>
      <c r="I14" s="9">
        <v>181</v>
      </c>
      <c r="J14" s="103" t="s">
        <v>1464</v>
      </c>
      <c r="K14" s="9">
        <v>2</v>
      </c>
      <c r="L14"/>
      <c r="M14"/>
    </row>
    <row r="15" spans="1:13" ht="15.75">
      <c r="A15" s="9"/>
      <c r="B15" s="73">
        <v>10</v>
      </c>
      <c r="C15" s="9" t="s">
        <v>249</v>
      </c>
      <c r="D15" s="9"/>
      <c r="E15" s="9" t="s">
        <v>587</v>
      </c>
      <c r="F15" s="92">
        <v>131</v>
      </c>
      <c r="G15" s="92">
        <v>312</v>
      </c>
      <c r="H15" s="9" t="s">
        <v>521</v>
      </c>
      <c r="I15" s="9">
        <v>183</v>
      </c>
      <c r="J15" s="103"/>
      <c r="K15" s="9">
        <v>2</v>
      </c>
      <c r="L15"/>
      <c r="M15"/>
    </row>
    <row r="16" spans="1:13" ht="31.5">
      <c r="A16" s="9" t="s">
        <v>250</v>
      </c>
      <c r="B16" s="84">
        <v>11</v>
      </c>
      <c r="C16" s="9"/>
      <c r="D16" s="9"/>
      <c r="E16" s="9" t="s">
        <v>576</v>
      </c>
      <c r="F16" s="92">
        <v>114</v>
      </c>
      <c r="G16" s="92">
        <v>312</v>
      </c>
      <c r="H16" s="9"/>
      <c r="I16" s="9"/>
      <c r="J16" s="103" t="s">
        <v>251</v>
      </c>
      <c r="K16" s="9">
        <v>2</v>
      </c>
      <c r="L16"/>
      <c r="M16"/>
    </row>
    <row r="17" spans="1:13" ht="31.5">
      <c r="A17" s="9" t="s">
        <v>252</v>
      </c>
      <c r="B17" s="84">
        <v>12</v>
      </c>
      <c r="C17" s="9"/>
      <c r="D17" s="9"/>
      <c r="E17" s="9" t="s">
        <v>227</v>
      </c>
      <c r="F17" s="9"/>
      <c r="G17" s="9"/>
      <c r="H17" s="9"/>
      <c r="I17" s="9"/>
      <c r="J17" s="103" t="s">
        <v>253</v>
      </c>
      <c r="K17" s="9">
        <v>1</v>
      </c>
      <c r="L17"/>
      <c r="M17"/>
    </row>
    <row r="18" spans="1:13" ht="15.75">
      <c r="A18"/>
      <c r="B18" s="51"/>
      <c r="C18"/>
      <c r="D18"/>
      <c r="E18"/>
      <c r="F18"/>
      <c r="G18"/>
      <c r="H18"/>
      <c r="I18"/>
      <c r="J18" s="107"/>
      <c r="K18"/>
      <c r="L18"/>
      <c r="M18"/>
    </row>
    <row r="19" spans="1:13" ht="15.75">
      <c r="A19"/>
      <c r="B19" s="51"/>
      <c r="C19"/>
      <c r="D19"/>
      <c r="E19"/>
      <c r="F19"/>
      <c r="G19"/>
      <c r="H19"/>
      <c r="I19"/>
      <c r="J19" s="107"/>
      <c r="K19"/>
      <c r="L19"/>
      <c r="M19"/>
    </row>
    <row r="20" spans="1:13" ht="15.75">
      <c r="A20" s="42" t="s">
        <v>1280</v>
      </c>
      <c r="B20" s="51"/>
      <c r="C20"/>
      <c r="D20" s="27"/>
      <c r="E20"/>
      <c r="F20"/>
      <c r="G20"/>
      <c r="H20"/>
      <c r="I20"/>
      <c r="J20" s="107"/>
      <c r="K20"/>
      <c r="L20"/>
      <c r="M20"/>
    </row>
    <row r="21" spans="1:13" ht="15.75">
      <c r="A21" s="46" t="s">
        <v>1283</v>
      </c>
      <c r="B21" s="55">
        <f>COUNTIF(K:K,1)</f>
        <v>7</v>
      </c>
      <c r="C21" s="47" t="s">
        <v>1284</v>
      </c>
      <c r="D21" s="27"/>
      <c r="E21"/>
      <c r="F21"/>
      <c r="G21"/>
      <c r="H21"/>
      <c r="I21"/>
      <c r="J21" s="107"/>
      <c r="K21"/>
      <c r="L21"/>
      <c r="M21"/>
    </row>
    <row r="22" spans="1:13" ht="15.75">
      <c r="A22" s="46" t="s">
        <v>1299</v>
      </c>
      <c r="B22" s="55">
        <f>COUNTIF(K:K,2)</f>
        <v>3</v>
      </c>
      <c r="C22" s="47" t="s">
        <v>1284</v>
      </c>
      <c r="D22" s="27"/>
      <c r="E22"/>
      <c r="F22"/>
      <c r="G22"/>
      <c r="H22"/>
      <c r="I22"/>
      <c r="J22" s="107"/>
      <c r="K22"/>
      <c r="L22"/>
      <c r="M22"/>
    </row>
    <row r="23" spans="1:13" ht="15.75">
      <c r="A23" s="46" t="s">
        <v>1300</v>
      </c>
      <c r="B23" s="55">
        <f>COUNTIF(K:K,3)</f>
        <v>1</v>
      </c>
      <c r="C23" s="47" t="s">
        <v>1284</v>
      </c>
      <c r="D23" s="27"/>
      <c r="E23"/>
      <c r="F23"/>
      <c r="G23"/>
      <c r="H23"/>
      <c r="I23"/>
      <c r="J23" s="107"/>
      <c r="K23"/>
      <c r="L23"/>
      <c r="M23"/>
    </row>
    <row r="24" spans="1:13" ht="15.75">
      <c r="A24" s="46" t="s">
        <v>1282</v>
      </c>
      <c r="B24" s="55">
        <f>COUNTIF(K:K,4)</f>
        <v>1</v>
      </c>
      <c r="C24" s="47" t="s">
        <v>1284</v>
      </c>
      <c r="D24" s="27"/>
      <c r="E24"/>
      <c r="F24"/>
      <c r="G24"/>
      <c r="H24"/>
      <c r="I24"/>
      <c r="J24" s="107"/>
      <c r="K24"/>
      <c r="L24"/>
      <c r="M24"/>
    </row>
    <row r="25" spans="1:13" ht="15.75">
      <c r="A25" s="46" t="s">
        <v>1281</v>
      </c>
      <c r="B25" s="55">
        <f>SUM(B21:B24)</f>
        <v>12</v>
      </c>
      <c r="C25" s="47" t="s">
        <v>1284</v>
      </c>
      <c r="D25" s="27"/>
      <c r="E25"/>
      <c r="F25"/>
      <c r="G25"/>
      <c r="H25"/>
      <c r="I25"/>
      <c r="J25" s="107"/>
      <c r="K25"/>
      <c r="L25"/>
      <c r="M25"/>
    </row>
    <row r="26" spans="1:13" ht="16.5" thickBot="1">
      <c r="A26" s="48"/>
      <c r="B26" s="57"/>
      <c r="C26" s="49"/>
      <c r="D26" s="27"/>
      <c r="E26"/>
      <c r="F26"/>
      <c r="G26"/>
      <c r="H26"/>
      <c r="I26"/>
      <c r="J26" s="107"/>
      <c r="K26"/>
      <c r="L26"/>
      <c r="M26"/>
    </row>
    <row r="27" spans="1:13" ht="16.5" thickTop="1">
      <c r="A27"/>
      <c r="B27" s="51"/>
      <c r="C27"/>
      <c r="D27" s="27"/>
      <c r="E27"/>
      <c r="F27"/>
      <c r="G27"/>
      <c r="H27"/>
      <c r="I27"/>
      <c r="J27" s="107"/>
      <c r="K27"/>
      <c r="L27"/>
      <c r="M27"/>
    </row>
    <row r="28" spans="1:13" ht="15.75">
      <c r="A28" s="64"/>
      <c r="B28" s="64"/>
      <c r="C28" s="64"/>
      <c r="D28" s="27"/>
      <c r="E28"/>
      <c r="F28"/>
      <c r="G28"/>
      <c r="H28"/>
      <c r="I28"/>
      <c r="J28" s="107"/>
      <c r="K28"/>
      <c r="L28"/>
      <c r="M28"/>
    </row>
    <row r="29" spans="1:13" ht="15.75">
      <c r="A29" s="64"/>
      <c r="B29" s="64"/>
      <c r="C29" s="64"/>
      <c r="D29" s="27"/>
      <c r="E29"/>
      <c r="F29"/>
      <c r="G29"/>
      <c r="H29"/>
      <c r="I29"/>
      <c r="J29" s="107"/>
      <c r="K29"/>
      <c r="L29"/>
      <c r="M29"/>
    </row>
    <row r="30" spans="1:13" ht="15.75">
      <c r="A30"/>
      <c r="B30" s="51"/>
      <c r="C30"/>
      <c r="D30"/>
      <c r="E30"/>
      <c r="F30"/>
      <c r="G30"/>
      <c r="H30"/>
      <c r="I30"/>
      <c r="J30" s="107"/>
      <c r="K30"/>
      <c r="L30"/>
      <c r="M30"/>
    </row>
    <row r="31" ht="15.75">
      <c r="K31" s="27"/>
    </row>
    <row r="32" ht="15.75">
      <c r="K32" s="27"/>
    </row>
    <row r="33" ht="15.75">
      <c r="K33" s="27"/>
    </row>
    <row r="34" ht="15.75">
      <c r="K34" s="27"/>
    </row>
    <row r="35" ht="15.75">
      <c r="K35" s="27"/>
    </row>
    <row r="36" ht="15.75">
      <c r="K36" s="27"/>
    </row>
    <row r="37" ht="15.75">
      <c r="K37" s="27"/>
    </row>
    <row r="38" ht="15.75">
      <c r="K38" s="27"/>
    </row>
    <row r="39" ht="15.75">
      <c r="K39" s="27"/>
    </row>
    <row r="40" ht="15.75">
      <c r="K40" s="27"/>
    </row>
    <row r="41" ht="15.75">
      <c r="K41" s="27"/>
    </row>
    <row r="42" ht="15.75">
      <c r="K42" s="27"/>
    </row>
    <row r="43" ht="15.75">
      <c r="K43" s="27"/>
    </row>
    <row r="44" ht="15.75">
      <c r="K44" s="27"/>
    </row>
    <row r="45" ht="15.75">
      <c r="K45" s="27"/>
    </row>
    <row r="46" ht="15.75">
      <c r="K46" s="27"/>
    </row>
    <row r="47" ht="15.75">
      <c r="K47" s="27"/>
    </row>
    <row r="48" ht="15.75">
      <c r="K48" s="27"/>
    </row>
    <row r="49" ht="15.75">
      <c r="K49" s="27"/>
    </row>
    <row r="50" ht="15.75">
      <c r="K50" s="27"/>
    </row>
    <row r="51" ht="15.75">
      <c r="K51" s="27"/>
    </row>
    <row r="52" ht="15.75">
      <c r="K52" s="27"/>
    </row>
    <row r="53" ht="15.75">
      <c r="K53" s="27"/>
    </row>
    <row r="54" spans="1:11" ht="15.75">
      <c r="A54" s="39"/>
      <c r="K54" s="27"/>
    </row>
    <row r="55" ht="15.75">
      <c r="K55" s="27"/>
    </row>
    <row r="56" ht="15.75">
      <c r="K56" s="27"/>
    </row>
    <row r="57" ht="15.75">
      <c r="K57" s="27"/>
    </row>
    <row r="58" ht="15.75">
      <c r="K58" s="27"/>
    </row>
    <row r="59" ht="15.75">
      <c r="K59" s="27"/>
    </row>
    <row r="60" ht="15.75">
      <c r="K60" s="27"/>
    </row>
    <row r="61" ht="15.75">
      <c r="K61" s="27"/>
    </row>
    <row r="62" ht="15.75">
      <c r="K62" s="27"/>
    </row>
    <row r="63" ht="15.75">
      <c r="K63" s="27"/>
    </row>
    <row r="64" ht="15.75">
      <c r="K64" s="27"/>
    </row>
    <row r="65" ht="15.75">
      <c r="K65" s="27"/>
    </row>
    <row r="66" ht="15.75">
      <c r="K66" s="27"/>
    </row>
    <row r="67" ht="15.75">
      <c r="K67" s="27"/>
    </row>
    <row r="68" ht="15.75">
      <c r="K68" s="27"/>
    </row>
    <row r="69" ht="15.75">
      <c r="K69" s="27"/>
    </row>
    <row r="70" ht="15.75">
      <c r="K70" s="27"/>
    </row>
    <row r="71" ht="15.75">
      <c r="K71" s="27"/>
    </row>
    <row r="72" ht="15.75">
      <c r="K72" s="27"/>
    </row>
    <row r="73" ht="15.75">
      <c r="K73" s="27"/>
    </row>
    <row r="74" ht="15.75">
      <c r="K74" s="27"/>
    </row>
    <row r="75" ht="15.75">
      <c r="K75" s="27"/>
    </row>
    <row r="76" ht="15.75">
      <c r="K76" s="27"/>
    </row>
    <row r="77" ht="15.75">
      <c r="K77" s="27"/>
    </row>
    <row r="78" ht="15.75">
      <c r="K78" s="27"/>
    </row>
    <row r="79" ht="15.75">
      <c r="K79" s="27"/>
    </row>
    <row r="80" ht="15.75">
      <c r="K80" s="27"/>
    </row>
    <row r="81" ht="15.75">
      <c r="K81" s="27"/>
    </row>
    <row r="82" ht="15.75">
      <c r="K82" s="27"/>
    </row>
    <row r="83" ht="15.75">
      <c r="K83" s="27"/>
    </row>
    <row r="84" ht="15.75">
      <c r="K84" s="27"/>
    </row>
    <row r="85" ht="15.75">
      <c r="K85" s="27"/>
    </row>
    <row r="86" spans="1:11" ht="15.75">
      <c r="A86" s="39"/>
      <c r="K86" s="27"/>
    </row>
    <row r="87" ht="15.75">
      <c r="K87" s="27"/>
    </row>
    <row r="88" ht="15.75">
      <c r="K88" s="27"/>
    </row>
    <row r="89" ht="15.75">
      <c r="K89" s="27"/>
    </row>
    <row r="90" ht="15.75">
      <c r="K90" s="27"/>
    </row>
    <row r="91" ht="15.75">
      <c r="K91" s="27"/>
    </row>
    <row r="92" ht="15.75">
      <c r="K92" s="27"/>
    </row>
    <row r="93" ht="15.75">
      <c r="K93" s="27"/>
    </row>
    <row r="94" ht="15.75">
      <c r="K94" s="27"/>
    </row>
    <row r="95" ht="15.75">
      <c r="K95" s="27"/>
    </row>
    <row r="96" ht="15.75">
      <c r="K96" s="27"/>
    </row>
    <row r="97" ht="15.75">
      <c r="K97" s="27"/>
    </row>
    <row r="98" ht="15.75">
      <c r="K98" s="27"/>
    </row>
    <row r="99" ht="15.75">
      <c r="K99" s="27"/>
    </row>
    <row r="100" ht="15.75">
      <c r="K100" s="27"/>
    </row>
    <row r="101" ht="15.75">
      <c r="K101" s="27"/>
    </row>
    <row r="102" ht="15.75">
      <c r="K102" s="27"/>
    </row>
    <row r="103" ht="15.75">
      <c r="K103" s="27"/>
    </row>
    <row r="104" ht="15.75">
      <c r="K104" s="27"/>
    </row>
    <row r="105" ht="15.75">
      <c r="K105" s="27"/>
    </row>
    <row r="106" ht="15.75">
      <c r="K106" s="27"/>
    </row>
    <row r="107" ht="15.75">
      <c r="K107" s="27"/>
    </row>
    <row r="108" ht="15.75">
      <c r="K108" s="27"/>
    </row>
    <row r="109" ht="15.75">
      <c r="K109" s="27"/>
    </row>
    <row r="110" ht="15.75">
      <c r="K110" s="27"/>
    </row>
    <row r="111" ht="15.75">
      <c r="K111" s="27"/>
    </row>
    <row r="112" ht="15.75">
      <c r="K112" s="27"/>
    </row>
    <row r="113" spans="1:11" ht="15.75">
      <c r="A113" s="39"/>
      <c r="K113" s="27"/>
    </row>
    <row r="114" ht="15.75">
      <c r="K114" s="27"/>
    </row>
    <row r="115" ht="15.75">
      <c r="K115" s="27"/>
    </row>
    <row r="116" ht="15.75">
      <c r="K116" s="27"/>
    </row>
    <row r="117" ht="15.75">
      <c r="K117" s="27"/>
    </row>
    <row r="118" ht="15.75">
      <c r="K118" s="27"/>
    </row>
    <row r="119" spans="1:11" ht="15.75">
      <c r="A119" s="39"/>
      <c r="K119" s="27"/>
    </row>
    <row r="120" ht="15.75">
      <c r="K120" s="27"/>
    </row>
    <row r="121" ht="15.75">
      <c r="K121" s="27"/>
    </row>
    <row r="122" ht="15.75">
      <c r="K122" s="27"/>
    </row>
    <row r="123" ht="15.75">
      <c r="K123" s="27"/>
    </row>
    <row r="124" ht="15.75">
      <c r="K124" s="27"/>
    </row>
    <row r="125" ht="15.75">
      <c r="K125" s="27"/>
    </row>
    <row r="126" ht="15.75">
      <c r="K126" s="27"/>
    </row>
    <row r="127" ht="15.75">
      <c r="K127" s="27"/>
    </row>
    <row r="128" ht="15.75">
      <c r="K128" s="27"/>
    </row>
    <row r="129" ht="15.75">
      <c r="K129" s="27"/>
    </row>
    <row r="130" ht="15.75">
      <c r="K130" s="27"/>
    </row>
    <row r="131" ht="15.75">
      <c r="K131" s="27"/>
    </row>
    <row r="132" ht="15.75">
      <c r="K132" s="27"/>
    </row>
    <row r="133" ht="15.75">
      <c r="K133" s="27"/>
    </row>
    <row r="134" ht="15.75">
      <c r="K134" s="27"/>
    </row>
    <row r="135" ht="15.75">
      <c r="K135" s="27"/>
    </row>
    <row r="136" ht="15.75">
      <c r="K136" s="27"/>
    </row>
    <row r="137" ht="15.75">
      <c r="K137" s="27"/>
    </row>
    <row r="138" ht="15.75">
      <c r="K138" s="27"/>
    </row>
    <row r="139" ht="15.75">
      <c r="K139" s="27"/>
    </row>
    <row r="140" ht="15.75">
      <c r="K140" s="27"/>
    </row>
    <row r="141" ht="15.75">
      <c r="K141" s="27"/>
    </row>
    <row r="142" ht="15.75">
      <c r="K142" s="27"/>
    </row>
    <row r="143" ht="15.75">
      <c r="K143" s="27"/>
    </row>
    <row r="144" ht="15.75">
      <c r="K144" s="27"/>
    </row>
    <row r="145" ht="15.75">
      <c r="K145" s="27"/>
    </row>
    <row r="146" ht="15.75">
      <c r="K146" s="27"/>
    </row>
    <row r="147" ht="15.75">
      <c r="K147" s="27"/>
    </row>
    <row r="148" ht="15.75">
      <c r="K148" s="27"/>
    </row>
    <row r="149" ht="15.75">
      <c r="K149" s="27"/>
    </row>
    <row r="150" ht="15.75">
      <c r="K150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Powervoice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 Lindbråten</dc:creator>
  <cp:keywords/>
  <dc:description/>
  <cp:lastModifiedBy>user</cp:lastModifiedBy>
  <cp:lastPrinted>2015-11-24T08:43:54Z</cp:lastPrinted>
  <dcterms:created xsi:type="dcterms:W3CDTF">2003-01-04T13:29:46Z</dcterms:created>
  <dcterms:modified xsi:type="dcterms:W3CDTF">2015-11-24T08:53:43Z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